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1425" windowWidth="12000" windowHeight="6570" tabRatio="952" activeTab="1"/>
  </bookViews>
  <sheets>
    <sheet name="INSTRUCTIONS" sheetId="1" r:id="rId1"/>
    <sheet name="SUMMARY" sheetId="2" r:id="rId2"/>
    <sheet name="LABOR - Percent of Effort" sheetId="3" r:id="rId3"/>
    <sheet name="LABOR - Hourly" sheetId="4" r:id="rId4"/>
    <sheet name="Materials" sheetId="6" r:id="rId5"/>
    <sheet name="Travel" sheetId="7" r:id="rId6"/>
    <sheet name="Equipment" sheetId="8" r:id="rId7"/>
    <sheet name="Consultants" sheetId="9" r:id="rId8"/>
    <sheet name="Other Direct" sheetId="10" r:id="rId9"/>
    <sheet name="Patient Care" sheetId="11" r:id="rId10"/>
    <sheet name="Subcontracts" sheetId="12" r:id="rId11"/>
  </sheets>
  <definedNames>
    <definedName name="_xlnm.Print_Area" localSheetId="6">Equipment!$A$2:$Y$43,Equipment!$45:$46</definedName>
    <definedName name="_xlnm.Print_Area" localSheetId="8">'Other Direct'!$A$2:$Y$42,'Other Direct'!$43:$44</definedName>
    <definedName name="_xlnm.Print_Area" localSheetId="9">'Patient Care'!$A$3:$Y$41,'Patient Care'!$B$43:$F$44</definedName>
    <definedName name="_xlnm.Print_Area" localSheetId="1">SUMMARY!$A$1:$R$52</definedName>
    <definedName name="_xlnm.Print_Titles" localSheetId="6">Equipment!$A:$B</definedName>
    <definedName name="_xlnm.Print_Titles" localSheetId="3">'LABOR - Hourly'!$A:$E,'LABOR - Hourly'!$1:$1</definedName>
    <definedName name="_xlnm.Print_Titles" localSheetId="2">'LABOR - Percent of Effort'!$A:$E,'LABOR - Percent of Effort'!$1:$1</definedName>
    <definedName name="_xlnm.Print_Titles" localSheetId="4">Materials!$A:$B</definedName>
    <definedName name="_xlnm.Print_Titles" localSheetId="8">'Other Direct'!$A:$B</definedName>
    <definedName name="_xlnm.Print_Titles" localSheetId="9">'Patient Care'!$A:$B</definedName>
  </definedNames>
  <calcPr calcId="145621"/>
</workbook>
</file>

<file path=xl/calcChain.xml><?xml version="1.0" encoding="utf-8"?>
<calcChain xmlns="http://schemas.openxmlformats.org/spreadsheetml/2006/main">
  <c r="D8" i="2" l="1"/>
  <c r="A4" i="3" l="1"/>
  <c r="A5" i="3"/>
  <c r="D5" i="2" l="1"/>
  <c r="D7" i="2" s="1"/>
  <c r="A3" i="9"/>
  <c r="A2" i="9"/>
  <c r="L49" i="9"/>
  <c r="L48" i="9"/>
  <c r="L47" i="9"/>
  <c r="L46" i="9"/>
  <c r="L45" i="9"/>
  <c r="L44" i="9"/>
  <c r="L43" i="9"/>
  <c r="L42" i="9"/>
  <c r="L41" i="9"/>
  <c r="L40" i="9"/>
  <c r="G49" i="9"/>
  <c r="G48" i="9"/>
  <c r="M48" i="9" s="1"/>
  <c r="G47" i="9"/>
  <c r="G46" i="9"/>
  <c r="G45" i="9"/>
  <c r="G44" i="9"/>
  <c r="G43" i="9"/>
  <c r="M43" i="9" s="1"/>
  <c r="G42" i="9"/>
  <c r="G41" i="9"/>
  <c r="G40" i="9"/>
  <c r="L34" i="9"/>
  <c r="L33" i="9"/>
  <c r="L32" i="9"/>
  <c r="L31" i="9"/>
  <c r="L30" i="9"/>
  <c r="L29" i="9"/>
  <c r="L28" i="9"/>
  <c r="L27" i="9"/>
  <c r="L26" i="9"/>
  <c r="L25" i="9"/>
  <c r="G34" i="9"/>
  <c r="G33" i="9"/>
  <c r="G32" i="9"/>
  <c r="G31" i="9"/>
  <c r="G30" i="9"/>
  <c r="G29" i="9"/>
  <c r="G28" i="9"/>
  <c r="G27" i="9"/>
  <c r="G26" i="9"/>
  <c r="G25" i="9"/>
  <c r="G35" i="9" s="1"/>
  <c r="J19" i="2" s="1"/>
  <c r="Q18" i="9"/>
  <c r="Q17" i="9"/>
  <c r="Q16" i="9"/>
  <c r="Q15" i="9"/>
  <c r="Q14" i="9"/>
  <c r="Q13" i="9"/>
  <c r="Q12" i="9"/>
  <c r="Q11" i="9"/>
  <c r="Q10" i="9"/>
  <c r="Q9" i="9"/>
  <c r="L18" i="9"/>
  <c r="L17" i="9"/>
  <c r="L16" i="9"/>
  <c r="L15" i="9"/>
  <c r="L14" i="9"/>
  <c r="L13" i="9"/>
  <c r="L12" i="9"/>
  <c r="L11" i="9"/>
  <c r="L10" i="9"/>
  <c r="L9" i="9"/>
  <c r="G18" i="9"/>
  <c r="G17" i="9"/>
  <c r="G16" i="9"/>
  <c r="G15" i="9"/>
  <c r="G14" i="9"/>
  <c r="G13" i="9"/>
  <c r="G12" i="9"/>
  <c r="G11" i="9"/>
  <c r="G19" i="9" s="1"/>
  <c r="D19" i="2" s="1"/>
  <c r="G10" i="9"/>
  <c r="G9" i="9"/>
  <c r="A3" i="8"/>
  <c r="A2"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T40" i="8"/>
  <c r="T39" i="8"/>
  <c r="T38" i="8"/>
  <c r="T37" i="8"/>
  <c r="T36" i="8"/>
  <c r="T35" i="8"/>
  <c r="T34" i="8"/>
  <c r="T33" i="8"/>
  <c r="T32" i="8"/>
  <c r="T31" i="8"/>
  <c r="T30" i="8"/>
  <c r="T29" i="8"/>
  <c r="T28" i="8"/>
  <c r="T27" i="8"/>
  <c r="T26" i="8"/>
  <c r="T25" i="8"/>
  <c r="T24" i="8"/>
  <c r="T23" i="8"/>
  <c r="T22" i="8"/>
  <c r="T21" i="8"/>
  <c r="T20" i="8"/>
  <c r="T19" i="8"/>
  <c r="T18" i="8"/>
  <c r="T17" i="8"/>
  <c r="T16" i="8"/>
  <c r="T15" i="8"/>
  <c r="T14" i="8"/>
  <c r="T13" i="8"/>
  <c r="T12" i="8"/>
  <c r="T11" i="8"/>
  <c r="Q40" i="8"/>
  <c r="Q39" i="8"/>
  <c r="Q38" i="8"/>
  <c r="Q37" i="8"/>
  <c r="Q36" i="8"/>
  <c r="Q35" i="8"/>
  <c r="X35" i="8" s="1"/>
  <c r="Q34" i="8"/>
  <c r="Q33" i="8"/>
  <c r="Q32" i="8"/>
  <c r="Q31" i="8"/>
  <c r="Q30" i="8"/>
  <c r="Q29" i="8"/>
  <c r="Q28" i="8"/>
  <c r="Q27" i="8"/>
  <c r="X27" i="8" s="1"/>
  <c r="Q26" i="8"/>
  <c r="Q25" i="8"/>
  <c r="Q24" i="8"/>
  <c r="Q23" i="8"/>
  <c r="Q22" i="8"/>
  <c r="Q21" i="8"/>
  <c r="Q20" i="8"/>
  <c r="Q19" i="8"/>
  <c r="X19" i="8" s="1"/>
  <c r="Q18" i="8"/>
  <c r="Q17" i="8"/>
  <c r="Q16" i="8"/>
  <c r="Q15" i="8"/>
  <c r="Q14" i="8"/>
  <c r="Q13" i="8"/>
  <c r="Q12" i="8"/>
  <c r="Q11" i="8"/>
  <c r="Q41" i="8" s="1"/>
  <c r="N40" i="8"/>
  <c r="N39" i="8"/>
  <c r="N38" i="8"/>
  <c r="N37" i="8"/>
  <c r="N36" i="8"/>
  <c r="N35" i="8"/>
  <c r="N34" i="8"/>
  <c r="N33" i="8"/>
  <c r="N32" i="8"/>
  <c r="N31" i="8"/>
  <c r="N30" i="8"/>
  <c r="N29" i="8"/>
  <c r="N28" i="8"/>
  <c r="N27" i="8"/>
  <c r="N26" i="8"/>
  <c r="N25" i="8"/>
  <c r="N24" i="8"/>
  <c r="N23" i="8"/>
  <c r="N22" i="8"/>
  <c r="N21" i="8"/>
  <c r="N20" i="8"/>
  <c r="N19" i="8"/>
  <c r="N18" i="8"/>
  <c r="N17" i="8"/>
  <c r="N16" i="8"/>
  <c r="N15" i="8"/>
  <c r="N14" i="8"/>
  <c r="N41" i="8" s="1"/>
  <c r="J18" i="2" s="1"/>
  <c r="N13" i="8"/>
  <c r="N12" i="8"/>
  <c r="N1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41" i="8" s="1"/>
  <c r="K11" i="8"/>
  <c r="H40" i="8"/>
  <c r="H39" i="8"/>
  <c r="H38" i="8"/>
  <c r="H37" i="8"/>
  <c r="H36" i="8"/>
  <c r="H35" i="8"/>
  <c r="H34" i="8"/>
  <c r="H33" i="8"/>
  <c r="H32" i="8"/>
  <c r="H31" i="8"/>
  <c r="H30" i="8"/>
  <c r="H29" i="8"/>
  <c r="H28" i="8"/>
  <c r="H27" i="8"/>
  <c r="H26" i="8"/>
  <c r="X26" i="8" s="1"/>
  <c r="H25" i="8"/>
  <c r="H24" i="8"/>
  <c r="H23" i="8"/>
  <c r="H22" i="8"/>
  <c r="H21" i="8"/>
  <c r="H20" i="8"/>
  <c r="H19" i="8"/>
  <c r="H18" i="8"/>
  <c r="H17" i="8"/>
  <c r="H16" i="8"/>
  <c r="H15" i="8"/>
  <c r="H14" i="8"/>
  <c r="H13" i="8"/>
  <c r="H12" i="8"/>
  <c r="H1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X39" i="8"/>
  <c r="X34" i="8"/>
  <c r="X31" i="8"/>
  <c r="X23" i="8"/>
  <c r="X18" i="8"/>
  <c r="X15" i="8"/>
  <c r="A5" i="4"/>
  <c r="A4" i="4"/>
  <c r="E8" i="4"/>
  <c r="E10" i="4"/>
  <c r="E11" i="4"/>
  <c r="H11" i="4" s="1"/>
  <c r="E12" i="4"/>
  <c r="H12" i="4" s="1"/>
  <c r="E13" i="4"/>
  <c r="E14" i="4"/>
  <c r="E15" i="4"/>
  <c r="H15" i="4" s="1"/>
  <c r="E16" i="4"/>
  <c r="H16" i="4"/>
  <c r="J16" i="4" s="1"/>
  <c r="E17" i="4"/>
  <c r="H17" i="4" s="1"/>
  <c r="E18" i="4"/>
  <c r="H18" i="4" s="1"/>
  <c r="J18" i="4" s="1"/>
  <c r="E19" i="4"/>
  <c r="E20" i="4"/>
  <c r="H20" i="4" s="1"/>
  <c r="E21" i="4"/>
  <c r="H21" i="4" s="1"/>
  <c r="J21" i="4" s="1"/>
  <c r="E22" i="4"/>
  <c r="E23" i="4"/>
  <c r="E24" i="4"/>
  <c r="H24" i="4"/>
  <c r="E25" i="4"/>
  <c r="H25" i="4" s="1"/>
  <c r="J25" i="4" s="1"/>
  <c r="E26" i="4"/>
  <c r="E27" i="4"/>
  <c r="H27" i="4" s="1"/>
  <c r="J27" i="4" s="1"/>
  <c r="E28" i="4"/>
  <c r="H28" i="4" s="1"/>
  <c r="J28" i="4" s="1"/>
  <c r="E29" i="4"/>
  <c r="E30" i="4"/>
  <c r="E31" i="4"/>
  <c r="H31" i="4" s="1"/>
  <c r="E32" i="4"/>
  <c r="H32" i="4"/>
  <c r="J32" i="4" s="1"/>
  <c r="E33" i="4"/>
  <c r="H33" i="4" s="1"/>
  <c r="E34" i="4"/>
  <c r="AR34" i="4" s="1"/>
  <c r="AT34" i="4" s="1"/>
  <c r="H34" i="4"/>
  <c r="J34" i="4" s="1"/>
  <c r="E35" i="4"/>
  <c r="E36" i="4"/>
  <c r="H36" i="4" s="1"/>
  <c r="E37" i="4"/>
  <c r="H37" i="4" s="1"/>
  <c r="J37" i="4" s="1"/>
  <c r="E38" i="4"/>
  <c r="Z38" i="4" s="1"/>
  <c r="E9" i="4"/>
  <c r="H8" i="4"/>
  <c r="N11" i="4"/>
  <c r="P11" i="4" s="1"/>
  <c r="N13" i="4"/>
  <c r="P13" i="4" s="1"/>
  <c r="N14" i="4"/>
  <c r="N15" i="4"/>
  <c r="N17" i="4"/>
  <c r="P17" i="4" s="1"/>
  <c r="N18" i="4"/>
  <c r="P18" i="4" s="1"/>
  <c r="N21" i="4"/>
  <c r="P21" i="4" s="1"/>
  <c r="N25" i="4"/>
  <c r="P25" i="4" s="1"/>
  <c r="N27" i="4"/>
  <c r="P27" i="4" s="1"/>
  <c r="N30" i="4"/>
  <c r="P30" i="4" s="1"/>
  <c r="N33" i="4"/>
  <c r="N34" i="4"/>
  <c r="P34" i="4" s="1"/>
  <c r="N35" i="4"/>
  <c r="P35" i="4" s="1"/>
  <c r="N8" i="4"/>
  <c r="AR15" i="4"/>
  <c r="AR18" i="4"/>
  <c r="AT18" i="4" s="1"/>
  <c r="AR19" i="4"/>
  <c r="AT19" i="4" s="1"/>
  <c r="AR27" i="4"/>
  <c r="AT27" i="4" s="1"/>
  <c r="AR31" i="4"/>
  <c r="AT31" i="4" s="1"/>
  <c r="AR8" i="4"/>
  <c r="AL15" i="4"/>
  <c r="AN15" i="4" s="1"/>
  <c r="AL17" i="4"/>
  <c r="AL20" i="4"/>
  <c r="AN20" i="4" s="1"/>
  <c r="AL21" i="4"/>
  <c r="AN21" i="4" s="1"/>
  <c r="AL23" i="4"/>
  <c r="AN23" i="4" s="1"/>
  <c r="AL24" i="4"/>
  <c r="AL25" i="4"/>
  <c r="AL27" i="4"/>
  <c r="AN27" i="4" s="1"/>
  <c r="AL29" i="4"/>
  <c r="AN29" i="4" s="1"/>
  <c r="AL33" i="4"/>
  <c r="AN33" i="4" s="1"/>
  <c r="AL36" i="4"/>
  <c r="AN36" i="4" s="1"/>
  <c r="AL8" i="4"/>
  <c r="AN8" i="4" s="1"/>
  <c r="AF11" i="4"/>
  <c r="AH11" i="4" s="1"/>
  <c r="AF12" i="4"/>
  <c r="AH12" i="4" s="1"/>
  <c r="AF15" i="4"/>
  <c r="AF16" i="4"/>
  <c r="AH16" i="4" s="1"/>
  <c r="AF17" i="4"/>
  <c r="AF20" i="4"/>
  <c r="AH20" i="4" s="1"/>
  <c r="AF21" i="4"/>
  <c r="AH21" i="4" s="1"/>
  <c r="AF25" i="4"/>
  <c r="AH25" i="4" s="1"/>
  <c r="AF27" i="4"/>
  <c r="AF28" i="4"/>
  <c r="AH28" i="4" s="1"/>
  <c r="AF31" i="4"/>
  <c r="AH31" i="4" s="1"/>
  <c r="AF32" i="4"/>
  <c r="AH32" i="4" s="1"/>
  <c r="AF33" i="4"/>
  <c r="AH33" i="4" s="1"/>
  <c r="AF36" i="4"/>
  <c r="AH36" i="4" s="1"/>
  <c r="AF37" i="4"/>
  <c r="AH37" i="4" s="1"/>
  <c r="AF9" i="4"/>
  <c r="AH9" i="4" s="1"/>
  <c r="AF8" i="4"/>
  <c r="AH8" i="4" s="1"/>
  <c r="Z11" i="4"/>
  <c r="Z17" i="4"/>
  <c r="AB17" i="4" s="1"/>
  <c r="Z18" i="4"/>
  <c r="AB18" i="4" s="1"/>
  <c r="Z22" i="4"/>
  <c r="AB22" i="4" s="1"/>
  <c r="Z25" i="4"/>
  <c r="AB25" i="4" s="1"/>
  <c r="Z27" i="4"/>
  <c r="Z31" i="4"/>
  <c r="AB31" i="4" s="1"/>
  <c r="Z33" i="4"/>
  <c r="Z34" i="4"/>
  <c r="AB34" i="4" s="1"/>
  <c r="Z37" i="4"/>
  <c r="AB37" i="4" s="1"/>
  <c r="Z8" i="4"/>
  <c r="AB8" i="4" s="1"/>
  <c r="T12" i="4"/>
  <c r="V12" i="4" s="1"/>
  <c r="T14" i="4"/>
  <c r="V14" i="4" s="1"/>
  <c r="T17" i="4"/>
  <c r="T18" i="4"/>
  <c r="V18" i="4" s="1"/>
  <c r="T19" i="4"/>
  <c r="V19" i="4" s="1"/>
  <c r="T20" i="4"/>
  <c r="V20" i="4" s="1"/>
  <c r="T21" i="4"/>
  <c r="V21" i="4" s="1"/>
  <c r="T22" i="4"/>
  <c r="V22" i="4" s="1"/>
  <c r="T23" i="4"/>
  <c r="V23" i="4" s="1"/>
  <c r="T25" i="4"/>
  <c r="T27" i="4"/>
  <c r="V27" i="4" s="1"/>
  <c r="T28" i="4"/>
  <c r="V28" i="4" s="1"/>
  <c r="T30" i="4"/>
  <c r="T31" i="4"/>
  <c r="V31" i="4" s="1"/>
  <c r="T33" i="4"/>
  <c r="V33" i="4" s="1"/>
  <c r="T36" i="4"/>
  <c r="V36" i="4" s="1"/>
  <c r="T37" i="4"/>
  <c r="T8" i="4"/>
  <c r="V8" i="4" s="1"/>
  <c r="AT15" i="4"/>
  <c r="AT8" i="4"/>
  <c r="AN25" i="4"/>
  <c r="AN24" i="4"/>
  <c r="AN17" i="4"/>
  <c r="AH27" i="4"/>
  <c r="AH17" i="4"/>
  <c r="AH15" i="4"/>
  <c r="AB38" i="4"/>
  <c r="AB33" i="4"/>
  <c r="AB11" i="4"/>
  <c r="V37" i="4"/>
  <c r="V30" i="4"/>
  <c r="V25" i="4"/>
  <c r="V17" i="4"/>
  <c r="P33" i="4"/>
  <c r="P15" i="4"/>
  <c r="P14" i="4"/>
  <c r="P8" i="4"/>
  <c r="J36" i="4"/>
  <c r="J33" i="4"/>
  <c r="J31" i="4"/>
  <c r="J24" i="4"/>
  <c r="J20" i="4"/>
  <c r="J17" i="4"/>
  <c r="J15" i="4"/>
  <c r="J12" i="4"/>
  <c r="J8" i="4"/>
  <c r="AP39" i="4"/>
  <c r="AJ39" i="4"/>
  <c r="AD39" i="4"/>
  <c r="X39" i="4"/>
  <c r="R39" i="4"/>
  <c r="L39" i="4"/>
  <c r="F39" i="4"/>
  <c r="G5" i="4"/>
  <c r="E10" i="3"/>
  <c r="AG10" i="3" s="1"/>
  <c r="AI10" i="3" s="1"/>
  <c r="E8" i="3"/>
  <c r="O8" i="3" s="1"/>
  <c r="Q8" i="3" s="1"/>
  <c r="E38" i="3"/>
  <c r="E37" i="3"/>
  <c r="U37" i="3" s="1"/>
  <c r="E36" i="3"/>
  <c r="AS36" i="3" s="1"/>
  <c r="E35" i="3"/>
  <c r="U35" i="3" s="1"/>
  <c r="E34" i="3"/>
  <c r="AS34" i="3" s="1"/>
  <c r="E33" i="3"/>
  <c r="AM33" i="3" s="1"/>
  <c r="AO33" i="3" s="1"/>
  <c r="E32" i="3"/>
  <c r="I32" i="3" s="1"/>
  <c r="K32" i="3" s="1"/>
  <c r="E31" i="3"/>
  <c r="AS31" i="3" s="1"/>
  <c r="AU31" i="3" s="1"/>
  <c r="E30" i="3"/>
  <c r="AA30" i="3" s="1"/>
  <c r="AC30" i="3" s="1"/>
  <c r="E29" i="3"/>
  <c r="AM29" i="3" s="1"/>
  <c r="AO29" i="3" s="1"/>
  <c r="E28" i="3"/>
  <c r="AS28" i="3" s="1"/>
  <c r="E27" i="3"/>
  <c r="U27" i="3" s="1"/>
  <c r="E26" i="3"/>
  <c r="AS26" i="3" s="1"/>
  <c r="E25" i="3"/>
  <c r="U25" i="3" s="1"/>
  <c r="E24" i="3"/>
  <c r="O24" i="3" s="1"/>
  <c r="Q24" i="3" s="1"/>
  <c r="E23" i="3"/>
  <c r="AS23" i="3" s="1"/>
  <c r="AU23" i="3" s="1"/>
  <c r="E22" i="3"/>
  <c r="E21" i="3"/>
  <c r="U21" i="3" s="1"/>
  <c r="E20" i="3"/>
  <c r="AS20" i="3" s="1"/>
  <c r="E19" i="3"/>
  <c r="U19" i="3" s="1"/>
  <c r="E18" i="3"/>
  <c r="AS18" i="3" s="1"/>
  <c r="E17" i="3"/>
  <c r="AS17" i="3" s="1"/>
  <c r="AU17" i="3" s="1"/>
  <c r="E16" i="3"/>
  <c r="I16" i="3" s="1"/>
  <c r="K16" i="3" s="1"/>
  <c r="E15" i="3"/>
  <c r="AS15" i="3" s="1"/>
  <c r="AU15" i="3" s="1"/>
  <c r="E14" i="3"/>
  <c r="I14" i="3" s="1"/>
  <c r="K14" i="3" s="1"/>
  <c r="E13" i="3"/>
  <c r="I13" i="3" s="1"/>
  <c r="K13" i="3" s="1"/>
  <c r="E12" i="3"/>
  <c r="AS12" i="3" s="1"/>
  <c r="E11" i="3"/>
  <c r="U11" i="3" s="1"/>
  <c r="E9" i="3"/>
  <c r="AS9" i="3" s="1"/>
  <c r="AM34" i="3"/>
  <c r="AO34" i="3" s="1"/>
  <c r="AM11" i="3"/>
  <c r="AO11" i="3" s="1"/>
  <c r="AM10" i="3"/>
  <c r="AO10" i="3" s="1"/>
  <c r="AG34" i="3"/>
  <c r="AI34" i="3" s="1"/>
  <c r="AA36" i="3"/>
  <c r="AC36" i="3" s="1"/>
  <c r="AA34" i="3"/>
  <c r="AC34" i="3" s="1"/>
  <c r="AA14" i="3"/>
  <c r="AC14" i="3" s="1"/>
  <c r="AA10" i="3"/>
  <c r="AC10" i="3" s="1"/>
  <c r="AA8" i="3"/>
  <c r="U34" i="3"/>
  <c r="W34" i="3" s="1"/>
  <c r="U23" i="3"/>
  <c r="O34" i="3"/>
  <c r="Q34" i="3" s="1"/>
  <c r="I34" i="3"/>
  <c r="K34" i="3" s="1"/>
  <c r="I31" i="3"/>
  <c r="K31" i="3" s="1"/>
  <c r="I9" i="3"/>
  <c r="AQ39" i="3"/>
  <c r="AK39" i="3"/>
  <c r="AE39" i="3"/>
  <c r="Y39" i="3"/>
  <c r="S39" i="3"/>
  <c r="M39" i="3"/>
  <c r="G39" i="3"/>
  <c r="H5" i="3"/>
  <c r="A3" i="6"/>
  <c r="A2" i="6"/>
  <c r="W38" i="6"/>
  <c r="W37" i="6"/>
  <c r="W36" i="6"/>
  <c r="X36" i="6" s="1"/>
  <c r="W35" i="6"/>
  <c r="W34" i="6"/>
  <c r="W33" i="6"/>
  <c r="W32" i="6"/>
  <c r="W31" i="6"/>
  <c r="W30" i="6"/>
  <c r="X30" i="6" s="1"/>
  <c r="W29" i="6"/>
  <c r="W28" i="6"/>
  <c r="W27" i="6"/>
  <c r="W26" i="6"/>
  <c r="X26" i="6" s="1"/>
  <c r="W25" i="6"/>
  <c r="W24" i="6"/>
  <c r="W23" i="6"/>
  <c r="W22" i="6"/>
  <c r="W21" i="6"/>
  <c r="W20" i="6"/>
  <c r="W19" i="6"/>
  <c r="W18" i="6"/>
  <c r="X18" i="6" s="1"/>
  <c r="W17" i="6"/>
  <c r="W16" i="6"/>
  <c r="W15" i="6"/>
  <c r="W14" i="6"/>
  <c r="W13" i="6"/>
  <c r="W12" i="6"/>
  <c r="W11" i="6"/>
  <c r="W10" i="6"/>
  <c r="W39" i="6" s="1"/>
  <c r="W9" i="6"/>
  <c r="T38" i="6"/>
  <c r="T37" i="6"/>
  <c r="T36" i="6"/>
  <c r="T35" i="6"/>
  <c r="T34" i="6"/>
  <c r="T33" i="6"/>
  <c r="T32" i="6"/>
  <c r="T31" i="6"/>
  <c r="T30" i="6"/>
  <c r="T29" i="6"/>
  <c r="T28" i="6"/>
  <c r="T27" i="6"/>
  <c r="T26" i="6"/>
  <c r="T25" i="6"/>
  <c r="T24" i="6"/>
  <c r="X24" i="6" s="1"/>
  <c r="T23" i="6"/>
  <c r="T22" i="6"/>
  <c r="T21" i="6"/>
  <c r="T20" i="6"/>
  <c r="T19" i="6"/>
  <c r="T18" i="6"/>
  <c r="T17" i="6"/>
  <c r="T16" i="6"/>
  <c r="X16" i="6" s="1"/>
  <c r="T15" i="6"/>
  <c r="T14" i="6"/>
  <c r="T13" i="6"/>
  <c r="T12" i="6"/>
  <c r="T11" i="6"/>
  <c r="T10" i="6"/>
  <c r="T9" i="6"/>
  <c r="Q38" i="6"/>
  <c r="Q37" i="6"/>
  <c r="Q36" i="6"/>
  <c r="Q35" i="6"/>
  <c r="Q34" i="6"/>
  <c r="Q33" i="6"/>
  <c r="Q32" i="6"/>
  <c r="Q31" i="6"/>
  <c r="Q30" i="6"/>
  <c r="Q29" i="6"/>
  <c r="Q28" i="6"/>
  <c r="Q27" i="6"/>
  <c r="Q26" i="6"/>
  <c r="Q25" i="6"/>
  <c r="Q24" i="6"/>
  <c r="Q23" i="6"/>
  <c r="Q22" i="6"/>
  <c r="Q21" i="6"/>
  <c r="Q20" i="6"/>
  <c r="Q19" i="6"/>
  <c r="Q18" i="6"/>
  <c r="Q17" i="6"/>
  <c r="Q16" i="6"/>
  <c r="Q15" i="6"/>
  <c r="Q14" i="6"/>
  <c r="Q13" i="6"/>
  <c r="Q12" i="6"/>
  <c r="Q11" i="6"/>
  <c r="Q10" i="6"/>
  <c r="Q39" i="6" s="1"/>
  <c r="L16" i="2" s="1"/>
  <c r="Q9" i="6"/>
  <c r="N38" i="6"/>
  <c r="N37" i="6"/>
  <c r="N36" i="6"/>
  <c r="N35" i="6"/>
  <c r="N34" i="6"/>
  <c r="N33" i="6"/>
  <c r="N32" i="6"/>
  <c r="N31" i="6"/>
  <c r="N30" i="6"/>
  <c r="N29" i="6"/>
  <c r="N28" i="6"/>
  <c r="N27" i="6"/>
  <c r="N26" i="6"/>
  <c r="N25" i="6"/>
  <c r="N24" i="6"/>
  <c r="N23" i="6"/>
  <c r="N22" i="6"/>
  <c r="N21" i="6"/>
  <c r="N20" i="6"/>
  <c r="N19" i="6"/>
  <c r="N18" i="6"/>
  <c r="N17" i="6"/>
  <c r="N16" i="6"/>
  <c r="N15" i="6"/>
  <c r="N14" i="6"/>
  <c r="N13" i="6"/>
  <c r="N12" i="6"/>
  <c r="N11" i="6"/>
  <c r="N10" i="6"/>
  <c r="N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39" i="6" s="1"/>
  <c r="H16" i="2" s="1"/>
  <c r="K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E38" i="6"/>
  <c r="E37" i="6"/>
  <c r="E36" i="6"/>
  <c r="E35" i="6"/>
  <c r="E34" i="6"/>
  <c r="E33" i="6"/>
  <c r="E32" i="6"/>
  <c r="E31" i="6"/>
  <c r="E30" i="6"/>
  <c r="E29" i="6"/>
  <c r="E28" i="6"/>
  <c r="E27" i="6"/>
  <c r="E26" i="6"/>
  <c r="E25" i="6"/>
  <c r="X25" i="6" s="1"/>
  <c r="E24" i="6"/>
  <c r="E23" i="6"/>
  <c r="E22" i="6"/>
  <c r="E21" i="6"/>
  <c r="E20" i="6"/>
  <c r="E19" i="6"/>
  <c r="E18" i="6"/>
  <c r="E17" i="6"/>
  <c r="X17" i="6" s="1"/>
  <c r="E16" i="6"/>
  <c r="E15" i="6"/>
  <c r="E14" i="6"/>
  <c r="E13" i="6"/>
  <c r="E12" i="6"/>
  <c r="E11" i="6"/>
  <c r="E10" i="6"/>
  <c r="E39" i="6" s="1"/>
  <c r="D16" i="2" s="1"/>
  <c r="E9" i="6"/>
  <c r="X21" i="6"/>
  <c r="X32" i="6"/>
  <c r="X13" i="6"/>
  <c r="X9" i="6"/>
  <c r="A3" i="10"/>
  <c r="A2" i="10"/>
  <c r="W38" i="10"/>
  <c r="W37" i="10"/>
  <c r="W36" i="10"/>
  <c r="W35" i="10"/>
  <c r="W34" i="10"/>
  <c r="W33" i="10"/>
  <c r="W32" i="10"/>
  <c r="X32" i="10" s="1"/>
  <c r="W31" i="10"/>
  <c r="W30" i="10"/>
  <c r="W29" i="10"/>
  <c r="W28" i="10"/>
  <c r="W27" i="10"/>
  <c r="W26" i="10"/>
  <c r="W25" i="10"/>
  <c r="W24" i="10"/>
  <c r="X24" i="10" s="1"/>
  <c r="W23" i="10"/>
  <c r="W22" i="10"/>
  <c r="W21" i="10"/>
  <c r="W20" i="10"/>
  <c r="W19" i="10"/>
  <c r="W18" i="10"/>
  <c r="W17" i="10"/>
  <c r="W16" i="10"/>
  <c r="X16" i="10" s="1"/>
  <c r="W15" i="10"/>
  <c r="W14" i="10"/>
  <c r="W13" i="10"/>
  <c r="W12" i="10"/>
  <c r="W11" i="10"/>
  <c r="W10" i="10"/>
  <c r="W9" i="10"/>
  <c r="T38" i="10"/>
  <c r="T37" i="10"/>
  <c r="T36" i="10"/>
  <c r="T35" i="10"/>
  <c r="T34" i="10"/>
  <c r="T33" i="10"/>
  <c r="T32" i="10"/>
  <c r="T31" i="10"/>
  <c r="T30" i="10"/>
  <c r="T29" i="10"/>
  <c r="T28" i="10"/>
  <c r="T27" i="10"/>
  <c r="T26" i="10"/>
  <c r="T25" i="10"/>
  <c r="T24" i="10"/>
  <c r="T23" i="10"/>
  <c r="T22" i="10"/>
  <c r="T21" i="10"/>
  <c r="T20" i="10"/>
  <c r="T19" i="10"/>
  <c r="T18" i="10"/>
  <c r="T17" i="10"/>
  <c r="T16" i="10"/>
  <c r="T15" i="10"/>
  <c r="T14" i="10"/>
  <c r="T13" i="10"/>
  <c r="T12" i="10"/>
  <c r="T11" i="10"/>
  <c r="T10" i="10"/>
  <c r="T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 i="10"/>
  <c r="Q9" i="10"/>
  <c r="N38" i="10"/>
  <c r="N37" i="10"/>
  <c r="N36" i="10"/>
  <c r="N35" i="10"/>
  <c r="N34" i="10"/>
  <c r="N33" i="10"/>
  <c r="N32" i="10"/>
  <c r="N31" i="10"/>
  <c r="N30" i="10"/>
  <c r="N29" i="10"/>
  <c r="N28" i="10"/>
  <c r="N27" i="10"/>
  <c r="N26" i="10"/>
  <c r="N25" i="10"/>
  <c r="N24" i="10"/>
  <c r="N23" i="10"/>
  <c r="N22" i="10"/>
  <c r="N21" i="10"/>
  <c r="N20" i="10"/>
  <c r="N19" i="10"/>
  <c r="N18" i="10"/>
  <c r="N17" i="10"/>
  <c r="N16" i="10"/>
  <c r="N15" i="10"/>
  <c r="N14" i="10"/>
  <c r="N13" i="10"/>
  <c r="N12" i="10"/>
  <c r="N11" i="10"/>
  <c r="N10" i="10"/>
  <c r="N39" i="10" s="1"/>
  <c r="J20" i="2" s="1"/>
  <c r="N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H10" i="10"/>
  <c r="H9" i="10"/>
  <c r="E38" i="10"/>
  <c r="E37" i="10"/>
  <c r="X37" i="10" s="1"/>
  <c r="E36" i="10"/>
  <c r="E35" i="10"/>
  <c r="E34" i="10"/>
  <c r="E33" i="10"/>
  <c r="X33" i="10" s="1"/>
  <c r="E32" i="10"/>
  <c r="E31" i="10"/>
  <c r="E30" i="10"/>
  <c r="E29" i="10"/>
  <c r="X29" i="10" s="1"/>
  <c r="E28" i="10"/>
  <c r="E27" i="10"/>
  <c r="E26" i="10"/>
  <c r="E25" i="10"/>
  <c r="X25" i="10" s="1"/>
  <c r="E24" i="10"/>
  <c r="E23" i="10"/>
  <c r="E22" i="10"/>
  <c r="E21" i="10"/>
  <c r="X21" i="10" s="1"/>
  <c r="E20" i="10"/>
  <c r="E19" i="10"/>
  <c r="E18" i="10"/>
  <c r="E17" i="10"/>
  <c r="X17" i="10" s="1"/>
  <c r="E16" i="10"/>
  <c r="E15" i="10"/>
  <c r="E14" i="10"/>
  <c r="E13" i="10"/>
  <c r="X13" i="10" s="1"/>
  <c r="E12" i="10"/>
  <c r="E11" i="10"/>
  <c r="E10" i="10"/>
  <c r="E9" i="10"/>
  <c r="T39" i="10"/>
  <c r="X38" i="10"/>
  <c r="X35" i="10"/>
  <c r="X31" i="10"/>
  <c r="X30" i="10"/>
  <c r="X27" i="10"/>
  <c r="X23" i="10"/>
  <c r="X22" i="10"/>
  <c r="X19" i="10"/>
  <c r="X15" i="10"/>
  <c r="X14" i="10"/>
  <c r="X11" i="10"/>
  <c r="A3" i="11"/>
  <c r="A2" i="11"/>
  <c r="W38" i="11"/>
  <c r="X38" i="11" s="1"/>
  <c r="W37" i="11"/>
  <c r="W36" i="11"/>
  <c r="W35" i="11"/>
  <c r="W34" i="11"/>
  <c r="X34" i="11" s="1"/>
  <c r="W33" i="11"/>
  <c r="W32" i="11"/>
  <c r="W31" i="11"/>
  <c r="W30" i="11"/>
  <c r="X30" i="11" s="1"/>
  <c r="W29" i="11"/>
  <c r="W28" i="11"/>
  <c r="X28" i="11" s="1"/>
  <c r="W27" i="11"/>
  <c r="W26" i="11"/>
  <c r="W25" i="11"/>
  <c r="W24" i="11"/>
  <c r="W23" i="11"/>
  <c r="W22" i="11"/>
  <c r="X22" i="11" s="1"/>
  <c r="W21" i="11"/>
  <c r="W20" i="11"/>
  <c r="X20" i="11" s="1"/>
  <c r="W19" i="11"/>
  <c r="W18" i="11"/>
  <c r="W17" i="11"/>
  <c r="W16" i="11"/>
  <c r="W15" i="11"/>
  <c r="W14" i="11"/>
  <c r="X14" i="11" s="1"/>
  <c r="W13" i="11"/>
  <c r="W12" i="11"/>
  <c r="W11" i="11"/>
  <c r="W10" i="11"/>
  <c r="W9" i="11"/>
  <c r="T38" i="11"/>
  <c r="T37" i="11"/>
  <c r="T36" i="11"/>
  <c r="T35" i="11"/>
  <c r="T34" i="11"/>
  <c r="T33" i="11"/>
  <c r="T32" i="11"/>
  <c r="T31" i="11"/>
  <c r="T30" i="11"/>
  <c r="T29" i="11"/>
  <c r="T28" i="11"/>
  <c r="T27" i="11"/>
  <c r="T26" i="11"/>
  <c r="T25" i="11"/>
  <c r="T24" i="11"/>
  <c r="T23" i="11"/>
  <c r="T22" i="11"/>
  <c r="T21" i="11"/>
  <c r="T20" i="11"/>
  <c r="T19" i="11"/>
  <c r="T18" i="11"/>
  <c r="T17" i="11"/>
  <c r="T16" i="11"/>
  <c r="T15" i="11"/>
  <c r="T14" i="11"/>
  <c r="T13" i="11"/>
  <c r="T12" i="11"/>
  <c r="X12" i="11" s="1"/>
  <c r="T11" i="11"/>
  <c r="T10" i="11"/>
  <c r="T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Q10" i="11"/>
  <c r="Q39" i="11" s="1"/>
  <c r="L21" i="2" s="1"/>
  <c r="Q9" i="11"/>
  <c r="N38" i="11"/>
  <c r="N37" i="11"/>
  <c r="N36" i="11"/>
  <c r="N35" i="11"/>
  <c r="N34" i="11"/>
  <c r="N33" i="11"/>
  <c r="N32" i="11"/>
  <c r="N31" i="11"/>
  <c r="N30" i="11"/>
  <c r="N29" i="11"/>
  <c r="N28" i="11"/>
  <c r="N27" i="11"/>
  <c r="N26" i="11"/>
  <c r="N25" i="11"/>
  <c r="N24" i="11"/>
  <c r="N23" i="11"/>
  <c r="N22" i="11"/>
  <c r="N21" i="11"/>
  <c r="N20" i="11"/>
  <c r="N19" i="11"/>
  <c r="N18" i="11"/>
  <c r="N17" i="11"/>
  <c r="N16" i="11"/>
  <c r="N15" i="11"/>
  <c r="N14" i="11"/>
  <c r="N13" i="11"/>
  <c r="N12" i="11"/>
  <c r="N11" i="11"/>
  <c r="N10" i="11"/>
  <c r="N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K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E38" i="11"/>
  <c r="E37" i="11"/>
  <c r="E36" i="11"/>
  <c r="E35" i="11"/>
  <c r="E34" i="11"/>
  <c r="E33" i="11"/>
  <c r="X33" i="11" s="1"/>
  <c r="E32" i="11"/>
  <c r="E31" i="11"/>
  <c r="E30" i="11"/>
  <c r="E29" i="11"/>
  <c r="X29" i="11" s="1"/>
  <c r="E28" i="11"/>
  <c r="E27" i="11"/>
  <c r="E26" i="11"/>
  <c r="E25" i="11"/>
  <c r="E24" i="11"/>
  <c r="E23" i="11"/>
  <c r="E22" i="11"/>
  <c r="E21" i="11"/>
  <c r="E20" i="11"/>
  <c r="E19" i="11"/>
  <c r="E18" i="11"/>
  <c r="E17" i="11"/>
  <c r="E16" i="11"/>
  <c r="E15" i="11"/>
  <c r="E14" i="11"/>
  <c r="E13" i="11"/>
  <c r="X13" i="11" s="1"/>
  <c r="E12" i="11"/>
  <c r="E11" i="11"/>
  <c r="E10" i="11"/>
  <c r="E9" i="11"/>
  <c r="K39" i="11"/>
  <c r="H21" i="2" s="1"/>
  <c r="X21" i="11"/>
  <c r="X25" i="11"/>
  <c r="X17" i="11"/>
  <c r="X9" i="11"/>
  <c r="A3" i="12"/>
  <c r="A2" i="12"/>
  <c r="C20" i="12"/>
  <c r="J10" i="12"/>
  <c r="J11" i="12"/>
  <c r="J12" i="12"/>
  <c r="J13" i="12"/>
  <c r="J14" i="12"/>
  <c r="J15" i="12"/>
  <c r="J16" i="12"/>
  <c r="J17" i="12"/>
  <c r="J18" i="12"/>
  <c r="J19" i="12"/>
  <c r="I20" i="12"/>
  <c r="H20" i="12"/>
  <c r="G20" i="12"/>
  <c r="F20" i="12"/>
  <c r="E20" i="12"/>
  <c r="D20" i="12"/>
  <c r="P16" i="2"/>
  <c r="P22" i="2"/>
  <c r="N20" i="2"/>
  <c r="N22" i="2"/>
  <c r="L18" i="2"/>
  <c r="L22" i="2"/>
  <c r="J22" i="2"/>
  <c r="H18" i="2"/>
  <c r="H22" i="2"/>
  <c r="F22" i="2"/>
  <c r="D22" i="2"/>
  <c r="R26" i="2"/>
  <c r="H40" i="7"/>
  <c r="H42" i="7" s="1"/>
  <c r="H28" i="7"/>
  <c r="H30" i="7" s="1"/>
  <c r="H16" i="7"/>
  <c r="H18" i="7" s="1"/>
  <c r="G40" i="7"/>
  <c r="G42" i="7" s="1"/>
  <c r="G28" i="7"/>
  <c r="G30" i="7" s="1"/>
  <c r="G16" i="7"/>
  <c r="G18" i="7" s="1"/>
  <c r="F40" i="7"/>
  <c r="F42" i="7" s="1"/>
  <c r="F43" i="7" s="1"/>
  <c r="L17" i="2" s="1"/>
  <c r="F28" i="7"/>
  <c r="F30" i="7" s="1"/>
  <c r="F16" i="7"/>
  <c r="F18" i="7" s="1"/>
  <c r="E40" i="7"/>
  <c r="E42" i="7" s="1"/>
  <c r="E28" i="7"/>
  <c r="E30" i="7" s="1"/>
  <c r="E16" i="7"/>
  <c r="E18" i="7" s="1"/>
  <c r="D40" i="7"/>
  <c r="D42" i="7" s="1"/>
  <c r="D28" i="7"/>
  <c r="D30" i="7" s="1"/>
  <c r="D16" i="7"/>
  <c r="D18" i="7" s="1"/>
  <c r="C40" i="7"/>
  <c r="C42" i="7" s="1"/>
  <c r="C28" i="7"/>
  <c r="C30" i="7" s="1"/>
  <c r="C16" i="7"/>
  <c r="C18" i="7" s="1"/>
  <c r="B40" i="7"/>
  <c r="B42" i="7" s="1"/>
  <c r="B28" i="7"/>
  <c r="B30" i="7" s="1"/>
  <c r="B16" i="7"/>
  <c r="B18" i="7" s="1"/>
  <c r="A3" i="7"/>
  <c r="A2" i="7"/>
  <c r="H10" i="4" l="1"/>
  <c r="J10" i="4" s="1"/>
  <c r="J39" i="4" s="1"/>
  <c r="D11" i="2" s="1"/>
  <c r="N10" i="4"/>
  <c r="P10" i="4" s="1"/>
  <c r="Z10" i="4"/>
  <c r="AU8" i="4"/>
  <c r="H13" i="4"/>
  <c r="J13" i="4" s="1"/>
  <c r="AL13" i="4"/>
  <c r="AN13" i="4" s="1"/>
  <c r="AF13" i="4"/>
  <c r="AH13" i="4" s="1"/>
  <c r="T13" i="4"/>
  <c r="V13" i="4" s="1"/>
  <c r="T10" i="4"/>
  <c r="V10" i="4" s="1"/>
  <c r="Z13" i="4"/>
  <c r="AB13" i="4" s="1"/>
  <c r="AV31" i="4"/>
  <c r="H26" i="4"/>
  <c r="J26" i="4" s="1"/>
  <c r="N26" i="4"/>
  <c r="P26" i="4" s="1"/>
  <c r="Z26" i="4"/>
  <c r="AB26" i="4" s="1"/>
  <c r="AR26" i="4"/>
  <c r="AT26" i="4" s="1"/>
  <c r="T26" i="4"/>
  <c r="V26" i="4" s="1"/>
  <c r="H23" i="4"/>
  <c r="J23" i="4" s="1"/>
  <c r="AR23" i="4"/>
  <c r="AF23" i="4"/>
  <c r="AH23" i="4" s="1"/>
  <c r="N23" i="4"/>
  <c r="P23" i="4" s="1"/>
  <c r="Z23" i="4"/>
  <c r="AB23" i="4" s="1"/>
  <c r="H19" i="4"/>
  <c r="J19" i="4" s="1"/>
  <c r="N19" i="4"/>
  <c r="P19" i="4" s="1"/>
  <c r="AL19" i="4"/>
  <c r="AF19" i="4"/>
  <c r="AH19" i="4" s="1"/>
  <c r="Z19" i="4"/>
  <c r="AB19" i="4" s="1"/>
  <c r="AR10" i="4"/>
  <c r="AT10" i="4" s="1"/>
  <c r="H9" i="4"/>
  <c r="J9" i="4" s="1"/>
  <c r="N9" i="4"/>
  <c r="P9" i="4" s="1"/>
  <c r="AL9" i="4"/>
  <c r="AN9" i="4" s="1"/>
  <c r="Z9" i="4"/>
  <c r="AB9" i="4" s="1"/>
  <c r="T9" i="4"/>
  <c r="V9" i="4" s="1"/>
  <c r="AR9" i="4"/>
  <c r="AT9" i="4" s="1"/>
  <c r="H35" i="4"/>
  <c r="J35" i="4" s="1"/>
  <c r="AF35" i="4"/>
  <c r="AH35" i="4" s="1"/>
  <c r="AR35" i="4"/>
  <c r="AT35" i="4" s="1"/>
  <c r="T35" i="4"/>
  <c r="V35" i="4" s="1"/>
  <c r="AL35" i="4"/>
  <c r="AN35" i="4" s="1"/>
  <c r="Z35" i="4"/>
  <c r="AB35" i="4" s="1"/>
  <c r="H29" i="4"/>
  <c r="J29" i="4" s="1"/>
  <c r="AF29" i="4"/>
  <c r="AH29" i="4" s="1"/>
  <c r="T29" i="4"/>
  <c r="V29" i="4" s="1"/>
  <c r="N29" i="4"/>
  <c r="P29" i="4" s="1"/>
  <c r="Z29" i="4"/>
  <c r="AB29" i="4" s="1"/>
  <c r="T38" i="4"/>
  <c r="V38" i="4" s="1"/>
  <c r="T34" i="4"/>
  <c r="V34" i="4" s="1"/>
  <c r="T15" i="4"/>
  <c r="V15" i="4" s="1"/>
  <c r="AV15" i="4" s="1"/>
  <c r="T11" i="4"/>
  <c r="V11" i="4" s="1"/>
  <c r="Z21" i="4"/>
  <c r="AB21" i="4" s="1"/>
  <c r="Z15" i="4"/>
  <c r="AB15" i="4" s="1"/>
  <c r="AL37" i="4"/>
  <c r="AN37" i="4" s="1"/>
  <c r="AL31" i="4"/>
  <c r="AN31" i="4" s="1"/>
  <c r="AL11" i="4"/>
  <c r="AN11" i="4" s="1"/>
  <c r="AR11" i="4"/>
  <c r="AT11" i="4" s="1"/>
  <c r="N37" i="4"/>
  <c r="P37" i="4" s="1"/>
  <c r="N31" i="4"/>
  <c r="P31" i="4" s="1"/>
  <c r="U17" i="3"/>
  <c r="AG23" i="3"/>
  <c r="AI23" i="3" s="1"/>
  <c r="AM23" i="3"/>
  <c r="AO23" i="3" s="1"/>
  <c r="O11" i="3"/>
  <c r="Q11" i="3" s="1"/>
  <c r="O31" i="3"/>
  <c r="Q31" i="3" s="1"/>
  <c r="I10" i="3"/>
  <c r="K10" i="3" s="1"/>
  <c r="O10" i="3"/>
  <c r="Q10" i="3" s="1"/>
  <c r="O36" i="3"/>
  <c r="Q36" i="3" s="1"/>
  <c r="AA28" i="3"/>
  <c r="AC28" i="3" s="1"/>
  <c r="AG31" i="3"/>
  <c r="AI31" i="3" s="1"/>
  <c r="AM20" i="3"/>
  <c r="AO20" i="3" s="1"/>
  <c r="AS10" i="3"/>
  <c r="AU10" i="3" s="1"/>
  <c r="I20" i="3"/>
  <c r="K20" i="3" s="1"/>
  <c r="U10" i="3"/>
  <c r="W10" i="3" s="1"/>
  <c r="O17" i="3"/>
  <c r="Q17" i="3" s="1"/>
  <c r="U29" i="3"/>
  <c r="W29" i="3" s="1"/>
  <c r="AM17" i="3"/>
  <c r="AO17" i="3" s="1"/>
  <c r="I25" i="3"/>
  <c r="K25" i="3" s="1"/>
  <c r="O9" i="3"/>
  <c r="Q9" i="3" s="1"/>
  <c r="AA25" i="3"/>
  <c r="AC25" i="3" s="1"/>
  <c r="AG9" i="3"/>
  <c r="AI9" i="3" s="1"/>
  <c r="AM37" i="3"/>
  <c r="AO37" i="3" s="1"/>
  <c r="I33" i="3"/>
  <c r="K33" i="3" s="1"/>
  <c r="AG25" i="3"/>
  <c r="AI25" i="3" s="1"/>
  <c r="AM25" i="3"/>
  <c r="AO25" i="3" s="1"/>
  <c r="U9" i="3"/>
  <c r="O20" i="3"/>
  <c r="Q20" i="3" s="1"/>
  <c r="U20" i="3"/>
  <c r="W20" i="3" s="1"/>
  <c r="U31" i="3"/>
  <c r="W31" i="3" s="1"/>
  <c r="AW31" i="3" s="1"/>
  <c r="AA27" i="3"/>
  <c r="AC27" i="3" s="1"/>
  <c r="AG24" i="3"/>
  <c r="AI24" i="3" s="1"/>
  <c r="AM31" i="3"/>
  <c r="AO31" i="3" s="1"/>
  <c r="AS25" i="3"/>
  <c r="AU25" i="3" s="1"/>
  <c r="I12" i="3"/>
  <c r="K12" i="3" s="1"/>
  <c r="I27" i="3"/>
  <c r="K27" i="3" s="1"/>
  <c r="U12" i="3"/>
  <c r="W12" i="3" s="1"/>
  <c r="I18" i="3"/>
  <c r="K18" i="3" s="1"/>
  <c r="I28" i="3"/>
  <c r="K28" i="3" s="1"/>
  <c r="I36" i="3"/>
  <c r="K36" i="3" s="1"/>
  <c r="O13" i="3"/>
  <c r="Q13" i="3" s="1"/>
  <c r="O25" i="3"/>
  <c r="Q25" i="3" s="1"/>
  <c r="O37" i="3"/>
  <c r="Q37" i="3" s="1"/>
  <c r="U13" i="3"/>
  <c r="W13" i="3" s="1"/>
  <c r="U36" i="3"/>
  <c r="W36" i="3" s="1"/>
  <c r="AA20" i="3"/>
  <c r="AC20" i="3" s="1"/>
  <c r="AA31" i="3"/>
  <c r="AC31" i="3" s="1"/>
  <c r="AG28" i="3"/>
  <c r="AI28" i="3" s="1"/>
  <c r="AG36" i="3"/>
  <c r="AI36" i="3" s="1"/>
  <c r="AM18" i="3"/>
  <c r="AO18" i="3" s="1"/>
  <c r="AM27" i="3"/>
  <c r="AO27" i="3" s="1"/>
  <c r="AM36" i="3"/>
  <c r="AO36" i="3" s="1"/>
  <c r="O12" i="3"/>
  <c r="Q12" i="3" s="1"/>
  <c r="O26" i="3"/>
  <c r="Q26" i="3" s="1"/>
  <c r="U26" i="3"/>
  <c r="W26" i="3" s="1"/>
  <c r="U33" i="3"/>
  <c r="W33" i="3" s="1"/>
  <c r="AA37" i="3"/>
  <c r="AC37" i="3" s="1"/>
  <c r="AG12" i="3"/>
  <c r="AI12" i="3" s="1"/>
  <c r="AG33" i="3"/>
  <c r="AI33" i="3" s="1"/>
  <c r="AG37" i="3"/>
  <c r="AI37" i="3" s="1"/>
  <c r="AM12" i="3"/>
  <c r="AO12" i="3" s="1"/>
  <c r="I17" i="3"/>
  <c r="K17" i="3" s="1"/>
  <c r="O21" i="3"/>
  <c r="Q21" i="3" s="1"/>
  <c r="O28" i="3"/>
  <c r="Q28" i="3" s="1"/>
  <c r="U28" i="3"/>
  <c r="W28" i="3" s="1"/>
  <c r="AA9" i="3"/>
  <c r="AC9" i="3" s="1"/>
  <c r="AA17" i="3"/>
  <c r="AC17" i="3" s="1"/>
  <c r="AA33" i="3"/>
  <c r="AC33" i="3" s="1"/>
  <c r="AG8" i="3"/>
  <c r="AI8" i="3" s="1"/>
  <c r="AG17" i="3"/>
  <c r="AI17" i="3" s="1"/>
  <c r="AG27" i="3"/>
  <c r="AI27" i="3" s="1"/>
  <c r="AM9" i="3"/>
  <c r="AO9" i="3" s="1"/>
  <c r="AM21" i="3"/>
  <c r="AO21" i="3" s="1"/>
  <c r="AM28" i="3"/>
  <c r="AO28" i="3" s="1"/>
  <c r="AS33" i="3"/>
  <c r="AU33" i="3" s="1"/>
  <c r="I8" i="3"/>
  <c r="K8" i="3" s="1"/>
  <c r="I30" i="3"/>
  <c r="K30" i="3" s="1"/>
  <c r="O19" i="3"/>
  <c r="Q19" i="3" s="1"/>
  <c r="O33" i="3"/>
  <c r="Q33" i="3" s="1"/>
  <c r="U8" i="3"/>
  <c r="W8" i="3" s="1"/>
  <c r="AA12" i="3"/>
  <c r="AC12" i="3" s="1"/>
  <c r="AA21" i="3"/>
  <c r="AC21" i="3" s="1"/>
  <c r="I11" i="3"/>
  <c r="K11" i="3" s="1"/>
  <c r="I15" i="3"/>
  <c r="K15" i="3" s="1"/>
  <c r="I19" i="3"/>
  <c r="K19" i="3" s="1"/>
  <c r="I26" i="3"/>
  <c r="K26" i="3" s="1"/>
  <c r="I35" i="3"/>
  <c r="K35" i="3" s="1"/>
  <c r="O15" i="3"/>
  <c r="Q15" i="3" s="1"/>
  <c r="O29" i="3"/>
  <c r="Q29" i="3" s="1"/>
  <c r="O35" i="3"/>
  <c r="Q35" i="3" s="1"/>
  <c r="U15" i="3"/>
  <c r="W15" i="3" s="1"/>
  <c r="AA13" i="3"/>
  <c r="AC13" i="3" s="1"/>
  <c r="AA18" i="3"/>
  <c r="AC18" i="3" s="1"/>
  <c r="AA23" i="3"/>
  <c r="AC23" i="3" s="1"/>
  <c r="AG11" i="3"/>
  <c r="AI11" i="3" s="1"/>
  <c r="AG18" i="3"/>
  <c r="AI18" i="3" s="1"/>
  <c r="AG35" i="3"/>
  <c r="AI35" i="3" s="1"/>
  <c r="AM8" i="3"/>
  <c r="AO8" i="3" s="1"/>
  <c r="AM35" i="3"/>
  <c r="AO35" i="3" s="1"/>
  <c r="AS11" i="3"/>
  <c r="AU11" i="3" s="1"/>
  <c r="AS27" i="3"/>
  <c r="AU27" i="3" s="1"/>
  <c r="AA19" i="3"/>
  <c r="AC19" i="3" s="1"/>
  <c r="AA29" i="3"/>
  <c r="AC29" i="3" s="1"/>
  <c r="AG19" i="3"/>
  <c r="AI19" i="3" s="1"/>
  <c r="AS8" i="3"/>
  <c r="AU8" i="3" s="1"/>
  <c r="I23" i="3"/>
  <c r="K23" i="3" s="1"/>
  <c r="O18" i="3"/>
  <c r="Q18" i="3" s="1"/>
  <c r="O23" i="3"/>
  <c r="Q23" i="3" s="1"/>
  <c r="O27" i="3"/>
  <c r="Q27" i="3" s="1"/>
  <c r="U18" i="3"/>
  <c r="W18" i="3" s="1"/>
  <c r="AA11" i="3"/>
  <c r="AC11" i="3" s="1"/>
  <c r="AA15" i="3"/>
  <c r="AC15" i="3" s="1"/>
  <c r="AA26" i="3"/>
  <c r="AC26" i="3" s="1"/>
  <c r="AA35" i="3"/>
  <c r="AC35" i="3" s="1"/>
  <c r="AG15" i="3"/>
  <c r="AI15" i="3" s="1"/>
  <c r="AG20" i="3"/>
  <c r="AI20" i="3" s="1"/>
  <c r="AG26" i="3"/>
  <c r="AI26" i="3" s="1"/>
  <c r="AM15" i="3"/>
  <c r="AO15" i="3" s="1"/>
  <c r="AM19" i="3"/>
  <c r="AO19" i="3" s="1"/>
  <c r="AM26" i="3"/>
  <c r="AO26" i="3" s="1"/>
  <c r="AS19" i="3"/>
  <c r="AU19" i="3" s="1"/>
  <c r="AS35" i="3"/>
  <c r="AU35" i="3" s="1"/>
  <c r="X18" i="11"/>
  <c r="X14" i="6"/>
  <c r="X34" i="6"/>
  <c r="AS16" i="3"/>
  <c r="AU16" i="3" s="1"/>
  <c r="AM16" i="3"/>
  <c r="AO16" i="3" s="1"/>
  <c r="AA16" i="3"/>
  <c r="AC16" i="3" s="1"/>
  <c r="AG16" i="3"/>
  <c r="AI16" i="3" s="1"/>
  <c r="O16" i="3"/>
  <c r="Q16" i="3" s="1"/>
  <c r="AS22" i="3"/>
  <c r="AU22" i="3" s="1"/>
  <c r="AM22" i="3"/>
  <c r="AO22" i="3" s="1"/>
  <c r="O22" i="3"/>
  <c r="Q22" i="3" s="1"/>
  <c r="I22" i="3"/>
  <c r="K22" i="3" s="1"/>
  <c r="AA22" i="3"/>
  <c r="AC22" i="3" s="1"/>
  <c r="U22" i="3"/>
  <c r="W22" i="3" s="1"/>
  <c r="AS32" i="3"/>
  <c r="AU32" i="3" s="1"/>
  <c r="AM32" i="3"/>
  <c r="AO32" i="3" s="1"/>
  <c r="AA32" i="3"/>
  <c r="AC32" i="3" s="1"/>
  <c r="O32" i="3"/>
  <c r="Q32" i="3" s="1"/>
  <c r="AG32" i="3"/>
  <c r="AI32" i="3" s="1"/>
  <c r="AS38" i="3"/>
  <c r="AU38" i="3" s="1"/>
  <c r="AM38" i="3"/>
  <c r="AO38" i="3" s="1"/>
  <c r="O38" i="3"/>
  <c r="Q38" i="3" s="1"/>
  <c r="AA38" i="3"/>
  <c r="AC38" i="3" s="1"/>
  <c r="U38" i="3"/>
  <c r="W38" i="3" s="1"/>
  <c r="AG38" i="3"/>
  <c r="AI38" i="3" s="1"/>
  <c r="I38" i="3"/>
  <c r="K38" i="3" s="1"/>
  <c r="X12" i="10"/>
  <c r="AV9" i="4"/>
  <c r="M44" i="9"/>
  <c r="M42" i="9"/>
  <c r="M46" i="9"/>
  <c r="X36" i="11"/>
  <c r="X12" i="6"/>
  <c r="X20" i="6"/>
  <c r="X28" i="6"/>
  <c r="AG22" i="3"/>
  <c r="AI22" i="3" s="1"/>
  <c r="AS14" i="3"/>
  <c r="AU14" i="3" s="1"/>
  <c r="O14" i="3"/>
  <c r="Q14" i="3" s="1"/>
  <c r="AM14" i="3"/>
  <c r="AO14" i="3" s="1"/>
  <c r="AG14" i="3"/>
  <c r="AI14" i="3" s="1"/>
  <c r="AS24" i="3"/>
  <c r="AU24" i="3" s="1"/>
  <c r="AM24" i="3"/>
  <c r="AO24" i="3" s="1"/>
  <c r="AA24" i="3"/>
  <c r="AC24" i="3" s="1"/>
  <c r="U24" i="3"/>
  <c r="W24" i="3" s="1"/>
  <c r="I24" i="3"/>
  <c r="K24" i="3" s="1"/>
  <c r="AS30" i="3"/>
  <c r="AU30" i="3" s="1"/>
  <c r="AM30" i="3"/>
  <c r="AO30" i="3" s="1"/>
  <c r="O30" i="3"/>
  <c r="Q30" i="3" s="1"/>
  <c r="AG30" i="3"/>
  <c r="AI30" i="3" s="1"/>
  <c r="AB27" i="4"/>
  <c r="AV27" i="4" s="1"/>
  <c r="AU27" i="4"/>
  <c r="AB10" i="4"/>
  <c r="J11" i="4"/>
  <c r="X10" i="11"/>
  <c r="X26" i="11"/>
  <c r="X22" i="6"/>
  <c r="X38" i="6"/>
  <c r="AU31" i="4"/>
  <c r="E43" i="7"/>
  <c r="J17" i="2" s="1"/>
  <c r="J20" i="12"/>
  <c r="W39" i="11"/>
  <c r="P21" i="2" s="1"/>
  <c r="X20" i="10"/>
  <c r="X28" i="10"/>
  <c r="X36" i="10"/>
  <c r="U16" i="3"/>
  <c r="W16" i="3" s="1"/>
  <c r="U32" i="3"/>
  <c r="W32" i="3" s="1"/>
  <c r="M40" i="9"/>
  <c r="X32" i="11"/>
  <c r="X16" i="11"/>
  <c r="X24" i="11"/>
  <c r="E39" i="11"/>
  <c r="D21" i="2" s="1"/>
  <c r="X10" i="10"/>
  <c r="X18" i="10"/>
  <c r="X26" i="10"/>
  <c r="X34" i="10"/>
  <c r="X10" i="6"/>
  <c r="W9" i="3"/>
  <c r="U14" i="3"/>
  <c r="W14" i="3" s="1"/>
  <c r="U30" i="3"/>
  <c r="W30" i="3" s="1"/>
  <c r="AV35" i="4"/>
  <c r="X11" i="11"/>
  <c r="X15" i="11"/>
  <c r="X19" i="11"/>
  <c r="X23" i="11"/>
  <c r="X27" i="11"/>
  <c r="X31" i="11"/>
  <c r="H39" i="11"/>
  <c r="F21" i="2" s="1"/>
  <c r="N39" i="11"/>
  <c r="J21" i="2" s="1"/>
  <c r="T39" i="11"/>
  <c r="N21" i="2" s="1"/>
  <c r="X37" i="11"/>
  <c r="X35" i="11"/>
  <c r="X11" i="6"/>
  <c r="X15" i="6"/>
  <c r="X19" i="6"/>
  <c r="X23" i="6"/>
  <c r="X27" i="6"/>
  <c r="H39" i="6"/>
  <c r="F16" i="2" s="1"/>
  <c r="N39" i="6"/>
  <c r="J16" i="2" s="1"/>
  <c r="J23" i="2" s="1"/>
  <c r="T39" i="6"/>
  <c r="N16" i="2" s="1"/>
  <c r="X31" i="6"/>
  <c r="X35" i="6"/>
  <c r="AS21" i="3"/>
  <c r="AU21" i="3" s="1"/>
  <c r="AG21" i="3"/>
  <c r="AI21" i="3" s="1"/>
  <c r="I21" i="3"/>
  <c r="K21" i="3" s="1"/>
  <c r="AS37" i="3"/>
  <c r="AU37" i="3" s="1"/>
  <c r="I37" i="3"/>
  <c r="K37" i="3" s="1"/>
  <c r="AN19" i="4"/>
  <c r="AV19" i="4" s="1"/>
  <c r="AT23" i="4"/>
  <c r="AV23" i="4" s="1"/>
  <c r="AF30" i="4"/>
  <c r="AH30" i="4" s="1"/>
  <c r="AL30" i="4"/>
  <c r="AN30" i="4" s="1"/>
  <c r="H30" i="4"/>
  <c r="J30" i="4" s="1"/>
  <c r="AR30" i="4"/>
  <c r="Z30" i="4"/>
  <c r="AB30" i="4" s="1"/>
  <c r="AR24" i="4"/>
  <c r="N24" i="4"/>
  <c r="P24" i="4" s="1"/>
  <c r="Z24" i="4"/>
  <c r="AB24" i="4" s="1"/>
  <c r="T24" i="4"/>
  <c r="V24" i="4" s="1"/>
  <c r="AF24" i="4"/>
  <c r="AH24" i="4" s="1"/>
  <c r="AF14" i="4"/>
  <c r="AH14" i="4" s="1"/>
  <c r="AL14" i="4"/>
  <c r="AN14" i="4" s="1"/>
  <c r="H14" i="4"/>
  <c r="J14" i="4" s="1"/>
  <c r="AR14" i="4"/>
  <c r="Z14" i="4"/>
  <c r="AB14" i="4" s="1"/>
  <c r="Q19" i="9"/>
  <c r="H19" i="2" s="1"/>
  <c r="M47" i="9"/>
  <c r="L50" i="9"/>
  <c r="P19" i="2" s="1"/>
  <c r="E39" i="10"/>
  <c r="D20" i="2" s="1"/>
  <c r="H39" i="10"/>
  <c r="F20" i="2" s="1"/>
  <c r="K39" i="10"/>
  <c r="H20" i="2" s="1"/>
  <c r="Q39" i="10"/>
  <c r="L20" i="2" s="1"/>
  <c r="W39" i="10"/>
  <c r="P20" i="2" s="1"/>
  <c r="X29" i="6"/>
  <c r="X33" i="6"/>
  <c r="X37" i="6"/>
  <c r="AS13" i="3"/>
  <c r="AU13" i="3" s="1"/>
  <c r="AM13" i="3"/>
  <c r="AO13" i="3" s="1"/>
  <c r="AG13" i="3"/>
  <c r="AI13" i="3" s="1"/>
  <c r="AS29" i="3"/>
  <c r="AU29" i="3" s="1"/>
  <c r="AG29" i="3"/>
  <c r="AI29" i="3" s="1"/>
  <c r="I29" i="3"/>
  <c r="K29" i="3" s="1"/>
  <c r="AV8" i="4"/>
  <c r="AU35" i="4"/>
  <c r="AF38" i="4"/>
  <c r="AH38" i="4" s="1"/>
  <c r="AL38" i="4"/>
  <c r="AN38" i="4" s="1"/>
  <c r="H38" i="4"/>
  <c r="J38" i="4" s="1"/>
  <c r="N38" i="4"/>
  <c r="P38" i="4" s="1"/>
  <c r="AR38" i="4"/>
  <c r="AR32" i="4"/>
  <c r="N32" i="4"/>
  <c r="P32" i="4" s="1"/>
  <c r="Z32" i="4"/>
  <c r="AB32" i="4" s="1"/>
  <c r="AL32" i="4"/>
  <c r="AN32" i="4" s="1"/>
  <c r="T32" i="4"/>
  <c r="V32" i="4" s="1"/>
  <c r="AF22" i="4"/>
  <c r="AH22" i="4" s="1"/>
  <c r="AL22" i="4"/>
  <c r="AN22" i="4" s="1"/>
  <c r="H22" i="4"/>
  <c r="J22" i="4" s="1"/>
  <c r="N22" i="4"/>
  <c r="P22" i="4" s="1"/>
  <c r="AR22" i="4"/>
  <c r="AR16" i="4"/>
  <c r="N16" i="4"/>
  <c r="P16" i="4" s="1"/>
  <c r="Z16" i="4"/>
  <c r="AB16" i="4" s="1"/>
  <c r="AL16" i="4"/>
  <c r="AN16" i="4" s="1"/>
  <c r="T16" i="4"/>
  <c r="V16" i="4" s="1"/>
  <c r="X14" i="8"/>
  <c r="X22" i="8"/>
  <c r="X30" i="8"/>
  <c r="X38" i="8"/>
  <c r="X12" i="8"/>
  <c r="X16" i="8"/>
  <c r="X20" i="8"/>
  <c r="X24" i="8"/>
  <c r="X28" i="8"/>
  <c r="X32" i="8"/>
  <c r="X36" i="8"/>
  <c r="X40" i="8"/>
  <c r="AL28" i="4"/>
  <c r="AN28" i="4" s="1"/>
  <c r="AL12" i="4"/>
  <c r="AN12" i="4" s="1"/>
  <c r="AF34" i="4"/>
  <c r="AH34" i="4" s="1"/>
  <c r="AL34" i="4"/>
  <c r="AF26" i="4"/>
  <c r="AH26" i="4" s="1"/>
  <c r="AL26" i="4"/>
  <c r="AF18" i="4"/>
  <c r="AH18" i="4" s="1"/>
  <c r="AL18" i="4"/>
  <c r="AF10" i="4"/>
  <c r="AL10" i="4"/>
  <c r="X11" i="8"/>
  <c r="AR36" i="4"/>
  <c r="N36" i="4"/>
  <c r="P36" i="4" s="1"/>
  <c r="Z36" i="4"/>
  <c r="AB36" i="4" s="1"/>
  <c r="AR28" i="4"/>
  <c r="N28" i="4"/>
  <c r="P28" i="4" s="1"/>
  <c r="Z28" i="4"/>
  <c r="AB28" i="4" s="1"/>
  <c r="AR20" i="4"/>
  <c r="N20" i="4"/>
  <c r="P20" i="4" s="1"/>
  <c r="Z20" i="4"/>
  <c r="AB20" i="4" s="1"/>
  <c r="AR12" i="4"/>
  <c r="N12" i="4"/>
  <c r="Z12" i="4"/>
  <c r="AB12" i="4" s="1"/>
  <c r="E41" i="8"/>
  <c r="D18" i="2" s="1"/>
  <c r="X13" i="8"/>
  <c r="T41" i="8"/>
  <c r="N18" i="2" s="1"/>
  <c r="X17" i="8"/>
  <c r="X21" i="8"/>
  <c r="X25" i="8"/>
  <c r="X29" i="8"/>
  <c r="X33" i="8"/>
  <c r="X37" i="8"/>
  <c r="W41" i="8"/>
  <c r="P18" i="2" s="1"/>
  <c r="AR37" i="4"/>
  <c r="AR33" i="4"/>
  <c r="AR29" i="4"/>
  <c r="AR25" i="4"/>
  <c r="AR21" i="4"/>
  <c r="AR17" i="4"/>
  <c r="AR13" i="4"/>
  <c r="L19" i="9"/>
  <c r="F19" i="2" s="1"/>
  <c r="M41" i="9"/>
  <c r="M45" i="9"/>
  <c r="M49" i="9"/>
  <c r="H41" i="8"/>
  <c r="F18" i="2" s="1"/>
  <c r="L35" i="9"/>
  <c r="L19" i="2" s="1"/>
  <c r="R22" i="2"/>
  <c r="F5" i="2"/>
  <c r="F7" i="2" s="1"/>
  <c r="I5" i="4"/>
  <c r="M5" i="4" s="1"/>
  <c r="J5" i="3"/>
  <c r="N5" i="3" s="1"/>
  <c r="I30" i="7"/>
  <c r="I18" i="7"/>
  <c r="D43" i="7"/>
  <c r="H17" i="2" s="1"/>
  <c r="H43" i="7"/>
  <c r="P17" i="2" s="1"/>
  <c r="AU18" i="3"/>
  <c r="AU26" i="3"/>
  <c r="AU34" i="3"/>
  <c r="AW34" i="3" s="1"/>
  <c r="AV34" i="3"/>
  <c r="B43" i="7"/>
  <c r="I42" i="7"/>
  <c r="X39" i="10"/>
  <c r="AU9" i="3"/>
  <c r="AU12" i="3"/>
  <c r="AU20" i="3"/>
  <c r="AU28" i="3"/>
  <c r="AU36" i="3"/>
  <c r="C43" i="7"/>
  <c r="F17" i="2" s="1"/>
  <c r="G43" i="7"/>
  <c r="N17" i="2" s="1"/>
  <c r="K9" i="3"/>
  <c r="W11" i="3"/>
  <c r="W17" i="3"/>
  <c r="W19" i="3"/>
  <c r="W21" i="3"/>
  <c r="W23" i="3"/>
  <c r="W25" i="3"/>
  <c r="W27" i="3"/>
  <c r="W35" i="3"/>
  <c r="W37" i="3"/>
  <c r="AC8" i="3"/>
  <c r="X9" i="10"/>
  <c r="G50" i="9"/>
  <c r="AU10" i="4" l="1"/>
  <c r="AB39" i="4"/>
  <c r="J11" i="2" s="1"/>
  <c r="AU19" i="4"/>
  <c r="AV11" i="4"/>
  <c r="V39" i="4"/>
  <c r="H11" i="2" s="1"/>
  <c r="AU9" i="4"/>
  <c r="AU23" i="4"/>
  <c r="AU11" i="4"/>
  <c r="AU15" i="4"/>
  <c r="AV9" i="3"/>
  <c r="AW10" i="3"/>
  <c r="AW25" i="3"/>
  <c r="AV10" i="3"/>
  <c r="AW28" i="3"/>
  <c r="AV31" i="3"/>
  <c r="AW19" i="3"/>
  <c r="AV36" i="3"/>
  <c r="AW11" i="3"/>
  <c r="AV17" i="3"/>
  <c r="Q39" i="3"/>
  <c r="F9" i="2" s="1"/>
  <c r="AV23" i="3"/>
  <c r="AV25" i="3"/>
  <c r="AC39" i="3"/>
  <c r="J9" i="2" s="1"/>
  <c r="AW23" i="3"/>
  <c r="AW15" i="3"/>
  <c r="O39" i="3"/>
  <c r="F8" i="2" s="1"/>
  <c r="AV32" i="3"/>
  <c r="AW36" i="3"/>
  <c r="AV26" i="3"/>
  <c r="AA39" i="3"/>
  <c r="J8" i="2" s="1"/>
  <c r="AV33" i="3"/>
  <c r="AV14" i="3"/>
  <c r="AW20" i="3"/>
  <c r="AI39" i="3"/>
  <c r="L9" i="2" s="1"/>
  <c r="AW35" i="3"/>
  <c r="AW27" i="3"/>
  <c r="AV8" i="3"/>
  <c r="AV12" i="3"/>
  <c r="AV18" i="3"/>
  <c r="AV24" i="3"/>
  <c r="AO39" i="3"/>
  <c r="N9" i="2" s="1"/>
  <c r="AW33" i="3"/>
  <c r="AW17" i="3"/>
  <c r="AV28" i="3"/>
  <c r="AW12" i="3"/>
  <c r="AV16" i="3"/>
  <c r="AV30" i="3"/>
  <c r="I39" i="3"/>
  <c r="AW38" i="3"/>
  <c r="AW16" i="3"/>
  <c r="AV20" i="3"/>
  <c r="AW18" i="3"/>
  <c r="AV22" i="3"/>
  <c r="AW30" i="3"/>
  <c r="AW26" i="3"/>
  <c r="AV38" i="3"/>
  <c r="AV15" i="3"/>
  <c r="AV35" i="3"/>
  <c r="AV19" i="3"/>
  <c r="AV27" i="3"/>
  <c r="AV11" i="3"/>
  <c r="R18" i="2"/>
  <c r="R16" i="2"/>
  <c r="R21" i="2"/>
  <c r="H23" i="2"/>
  <c r="R20" i="2"/>
  <c r="F23" i="2"/>
  <c r="L23" i="2"/>
  <c r="AU13" i="4"/>
  <c r="AT13" i="4"/>
  <c r="AV13" i="4" s="1"/>
  <c r="AU29" i="4"/>
  <c r="AT29" i="4"/>
  <c r="AV29" i="4" s="1"/>
  <c r="AT36" i="4"/>
  <c r="AV36" i="4" s="1"/>
  <c r="AU36" i="4"/>
  <c r="AH10" i="4"/>
  <c r="AH39" i="4" s="1"/>
  <c r="L11" i="2" s="1"/>
  <c r="AF39" i="4"/>
  <c r="L10" i="2" s="1"/>
  <c r="AT32" i="4"/>
  <c r="AV32" i="4" s="1"/>
  <c r="AU32" i="4"/>
  <c r="AT30" i="4"/>
  <c r="AV30" i="4" s="1"/>
  <c r="AU30" i="4"/>
  <c r="X39" i="6"/>
  <c r="K39" i="3"/>
  <c r="D9" i="2" s="1"/>
  <c r="X39" i="11"/>
  <c r="AW24" i="3"/>
  <c r="X41" i="8"/>
  <c r="AW14" i="3"/>
  <c r="AT17" i="4"/>
  <c r="AV17" i="4" s="1"/>
  <c r="AU17" i="4"/>
  <c r="AT33" i="4"/>
  <c r="AV33" i="4" s="1"/>
  <c r="AU33" i="4"/>
  <c r="AT28" i="4"/>
  <c r="AV28" i="4" s="1"/>
  <c r="AU28" i="4"/>
  <c r="AN18" i="4"/>
  <c r="AV18" i="4" s="1"/>
  <c r="AU18" i="4"/>
  <c r="AN34" i="4"/>
  <c r="AV34" i="4" s="1"/>
  <c r="AU34" i="4"/>
  <c r="T39" i="4"/>
  <c r="H10" i="2" s="1"/>
  <c r="AT38" i="4"/>
  <c r="AV38" i="4" s="1"/>
  <c r="AU38" i="4"/>
  <c r="AG39" i="3"/>
  <c r="L8" i="2" s="1"/>
  <c r="AU21" i="4"/>
  <c r="AT21" i="4"/>
  <c r="AV21" i="4" s="1"/>
  <c r="AU37" i="4"/>
  <c r="AT37" i="4"/>
  <c r="AV37" i="4" s="1"/>
  <c r="P12" i="4"/>
  <c r="P39" i="4" s="1"/>
  <c r="F11" i="2" s="1"/>
  <c r="N39" i="4"/>
  <c r="F10" i="2" s="1"/>
  <c r="AU20" i="4"/>
  <c r="AT20" i="4"/>
  <c r="AV20" i="4" s="1"/>
  <c r="AT16" i="4"/>
  <c r="AV16" i="4" s="1"/>
  <c r="AU16" i="4"/>
  <c r="AT14" i="4"/>
  <c r="AV14" i="4" s="1"/>
  <c r="AU14" i="4"/>
  <c r="AT24" i="4"/>
  <c r="AV24" i="4" s="1"/>
  <c r="AU24" i="4"/>
  <c r="AV13" i="3"/>
  <c r="Z39" i="4"/>
  <c r="J10" i="2" s="1"/>
  <c r="AM39" i="3"/>
  <c r="N8" i="2" s="1"/>
  <c r="AV37" i="3"/>
  <c r="AW37" i="3"/>
  <c r="AW29" i="3"/>
  <c r="AW21" i="3"/>
  <c r="AW13" i="3"/>
  <c r="AS39" i="3"/>
  <c r="AW32" i="3"/>
  <c r="AW22" i="3"/>
  <c r="AU25" i="4"/>
  <c r="AT25" i="4"/>
  <c r="AV25" i="4" s="1"/>
  <c r="AT12" i="4"/>
  <c r="AU12" i="4"/>
  <c r="AN10" i="4"/>
  <c r="AL39" i="4"/>
  <c r="N10" i="2" s="1"/>
  <c r="AN26" i="4"/>
  <c r="AV26" i="4" s="1"/>
  <c r="AU26" i="4"/>
  <c r="AT22" i="4"/>
  <c r="AV22" i="4" s="1"/>
  <c r="AU22" i="4"/>
  <c r="AR39" i="4"/>
  <c r="AV29" i="3"/>
  <c r="U39" i="3"/>
  <c r="H8" i="2" s="1"/>
  <c r="H39" i="4"/>
  <c r="D10" i="2" s="1"/>
  <c r="AV21" i="3"/>
  <c r="AU39" i="3"/>
  <c r="AW9" i="3"/>
  <c r="D17" i="2"/>
  <c r="D23" i="2" s="1"/>
  <c r="I43" i="7"/>
  <c r="O5" i="4"/>
  <c r="S5" i="4" s="1"/>
  <c r="P5" i="3"/>
  <c r="T5" i="3" s="1"/>
  <c r="H5" i="2"/>
  <c r="H7" i="2" s="1"/>
  <c r="AW8" i="3"/>
  <c r="M50" i="9"/>
  <c r="N19" i="2"/>
  <c r="R19" i="2" s="1"/>
  <c r="P23" i="2"/>
  <c r="W39" i="3"/>
  <c r="H9" i="2" s="1"/>
  <c r="R17" i="2" l="1"/>
  <c r="J12" i="2"/>
  <c r="J14" i="2" s="1"/>
  <c r="J25" i="2" s="1"/>
  <c r="J27" i="2" s="1"/>
  <c r="J28" i="2" s="1"/>
  <c r="J29" i="2" s="1"/>
  <c r="J30" i="2" s="1"/>
  <c r="J31" i="2" s="1"/>
  <c r="AV39" i="3"/>
  <c r="F12" i="2"/>
  <c r="F14" i="2" s="1"/>
  <c r="F25" i="2" s="1"/>
  <c r="F27" i="2" s="1"/>
  <c r="F28" i="2" s="1"/>
  <c r="F29" i="2" s="1"/>
  <c r="F30" i="2" s="1"/>
  <c r="F31" i="2" s="1"/>
  <c r="R23" i="2"/>
  <c r="L12" i="2"/>
  <c r="H12" i="2"/>
  <c r="H14" i="2" s="1"/>
  <c r="H25" i="2" s="1"/>
  <c r="H27" i="2" s="1"/>
  <c r="H28" i="2" s="1"/>
  <c r="H29" i="2" s="1"/>
  <c r="H30" i="2" s="1"/>
  <c r="H31" i="2" s="1"/>
  <c r="AU39" i="4"/>
  <c r="P10" i="2"/>
  <c r="R10" i="2" s="1"/>
  <c r="AV12" i="4"/>
  <c r="AT39" i="4"/>
  <c r="P8" i="2"/>
  <c r="R8" i="2" s="1"/>
  <c r="AV10" i="4"/>
  <c r="AN39" i="4"/>
  <c r="N11" i="2" s="1"/>
  <c r="N12" i="2" s="1"/>
  <c r="D12" i="2"/>
  <c r="D14" i="2" s="1"/>
  <c r="D25" i="2" s="1"/>
  <c r="D27" i="2" s="1"/>
  <c r="D28" i="2" s="1"/>
  <c r="D29" i="2" s="1"/>
  <c r="D30" i="2" s="1"/>
  <c r="D31" i="2" s="1"/>
  <c r="N23" i="2"/>
  <c r="U5" i="4"/>
  <c r="Y5" i="4" s="1"/>
  <c r="V5" i="3"/>
  <c r="Z5" i="3" s="1"/>
  <c r="J5" i="2"/>
  <c r="J7" i="2" s="1"/>
  <c r="AW39" i="3"/>
  <c r="P9" i="2"/>
  <c r="R9" i="2" s="1"/>
  <c r="L14" i="2" l="1"/>
  <c r="L25" i="2" s="1"/>
  <c r="L27" i="2" s="1"/>
  <c r="L28" i="2" s="1"/>
  <c r="L29" i="2" s="1"/>
  <c r="L30" i="2" s="1"/>
  <c r="L31" i="2" s="1"/>
  <c r="N14" i="2"/>
  <c r="N25" i="2" s="1"/>
  <c r="N27" i="2" s="1"/>
  <c r="N28" i="2" s="1"/>
  <c r="N29" i="2" s="1"/>
  <c r="N30" i="2" s="1"/>
  <c r="N31" i="2" s="1"/>
  <c r="AV39" i="4"/>
  <c r="P11" i="2"/>
  <c r="R11" i="2" s="1"/>
  <c r="R12" i="2" s="1"/>
  <c r="L5" i="2"/>
  <c r="L7" i="2" s="1"/>
  <c r="AA5" i="4"/>
  <c r="AE5" i="4" s="1"/>
  <c r="AB5" i="3"/>
  <c r="AF5" i="3" s="1"/>
  <c r="P12" i="2" l="1"/>
  <c r="N5" i="2"/>
  <c r="N7" i="2" s="1"/>
  <c r="AG5" i="4"/>
  <c r="AK5" i="4" s="1"/>
  <c r="AH5" i="3"/>
  <c r="AL5" i="3" s="1"/>
  <c r="P14" i="2" l="1"/>
  <c r="R14" i="2" s="1"/>
  <c r="AM5" i="4"/>
  <c r="AQ5" i="4" s="1"/>
  <c r="AN5" i="3"/>
  <c r="AR5" i="3" s="1"/>
  <c r="P5" i="2"/>
  <c r="P7" i="2" s="1"/>
  <c r="P25" i="2" l="1"/>
  <c r="R25" i="2" s="1"/>
  <c r="R27" i="2" s="1"/>
  <c r="AS5" i="4"/>
  <c r="AT5" i="3"/>
  <c r="P27" i="2" l="1"/>
  <c r="P28" i="2" s="1"/>
  <c r="R28" i="2" s="1"/>
  <c r="R29" i="2" s="1"/>
  <c r="P29" i="2" l="1"/>
  <c r="P30" i="2" s="1"/>
  <c r="R30" i="2" s="1"/>
  <c r="R31" i="2" s="1"/>
  <c r="P31" i="2" l="1"/>
</calcChain>
</file>

<file path=xl/sharedStrings.xml><?xml version="1.0" encoding="utf-8"?>
<sst xmlns="http://schemas.openxmlformats.org/spreadsheetml/2006/main" count="666" uniqueCount="197">
  <si>
    <t>OMB Control No. 9000-0013</t>
  </si>
  <si>
    <t>SUMMARY OF PROPOSED COSTS</t>
  </si>
  <si>
    <t>PERIOD I</t>
  </si>
  <si>
    <t>PERIOD II</t>
  </si>
  <si>
    <t>PERIOD III</t>
  </si>
  <si>
    <t>PERIOD IV</t>
  </si>
  <si>
    <t>PERIOD V</t>
  </si>
  <si>
    <t>PERIOD VI</t>
  </si>
  <si>
    <t>PERIOD VII</t>
  </si>
  <si>
    <t>TOTAL</t>
  </si>
  <si>
    <t>Through</t>
  </si>
  <si>
    <t xml:space="preserve">SUMMARY OF DIRECT LABOR </t>
  </si>
  <si>
    <t>AND FRINGE BENEFITS</t>
  </si>
  <si>
    <t>PERCENT OF EFFORT</t>
  </si>
  <si>
    <t>PERIOD I*</t>
  </si>
  <si>
    <t>PERIOD II*</t>
  </si>
  <si>
    <t>PERIOD III*</t>
  </si>
  <si>
    <t>PERIOD IV*</t>
  </si>
  <si>
    <t>PERIOD V*</t>
  </si>
  <si>
    <t>PERIOD VI*</t>
  </si>
  <si>
    <t>PERIOD VII*</t>
  </si>
  <si>
    <t>CURRENT</t>
  </si>
  <si>
    <t xml:space="preserve">ADJUSTED </t>
  </si>
  <si>
    <t>NUMBER</t>
  </si>
  <si>
    <t>SALARY</t>
  </si>
  <si>
    <t>FRINGE</t>
  </si>
  <si>
    <t>EMPLOYEE</t>
  </si>
  <si>
    <t>POSITION</t>
  </si>
  <si>
    <t>BASE SALARY</t>
  </si>
  <si>
    <t>EFFORT</t>
  </si>
  <si>
    <t>MONTHS</t>
  </si>
  <si>
    <t>COST</t>
  </si>
  <si>
    <t>RATE</t>
  </si>
  <si>
    <t>SUBTOTALS =</t>
  </si>
  <si>
    <t>ANNUAL INCREASE FACTOR:</t>
  </si>
  <si>
    <t>ANNUAL INCREASE DATE:</t>
  </si>
  <si>
    <t>00/00/00</t>
  </si>
  <si>
    <t xml:space="preserve">   </t>
  </si>
  <si>
    <t>NUMBER OF MONTHS AT NEXT ANNUAL INCREASE</t>
  </si>
  <si>
    <t>*Adjust the number of months per period as recommended in the RFP.</t>
  </si>
  <si>
    <t>Hourly Rates</t>
  </si>
  <si>
    <t>CURRENT BASE</t>
  </si>
  <si>
    <t>HOURLY RATE</t>
  </si>
  <si>
    <t>HOURS</t>
  </si>
  <si>
    <t>NUMBER OF HOURS FOR FULL TIME EQUIVALENT:</t>
  </si>
  <si>
    <t>SUMMARY OF MATERIALS AND SUPPLIES</t>
  </si>
  <si>
    <t>Period  I</t>
  </si>
  <si>
    <t>Period  II</t>
  </si>
  <si>
    <t>Period  III</t>
  </si>
  <si>
    <t>Period  IV</t>
  </si>
  <si>
    <t>Period  V</t>
  </si>
  <si>
    <t>Period  VI</t>
  </si>
  <si>
    <t>Period  VII</t>
  </si>
  <si>
    <t>Unit</t>
  </si>
  <si>
    <t>ITEM</t>
  </si>
  <si>
    <t>Price</t>
  </si>
  <si>
    <t>Quantity</t>
  </si>
  <si>
    <t>Subtotal</t>
  </si>
  <si>
    <t>TOTAL =</t>
  </si>
  <si>
    <t>SUMMARY OF TRAVEL COSTS</t>
  </si>
  <si>
    <t>Cost Element</t>
  </si>
  <si>
    <t xml:space="preserve">Trip # </t>
  </si>
  <si>
    <t xml:space="preserve">Site </t>
  </si>
  <si>
    <t>Reason</t>
  </si>
  <si>
    <t xml:space="preserve"> Airfare</t>
  </si>
  <si>
    <t>Lodging</t>
  </si>
  <si>
    <t>Meals</t>
  </si>
  <si>
    <t>Incidentals</t>
  </si>
  <si>
    <t>Ground Transport</t>
  </si>
  <si>
    <t xml:space="preserve">  Total Per Trip</t>
  </si>
  <si>
    <t xml:space="preserve"> No. of persons</t>
  </si>
  <si>
    <t>SUBTOTAL =</t>
  </si>
  <si>
    <t xml:space="preserve"> </t>
  </si>
  <si>
    <t>TOTAL COST BY PERIOD =</t>
  </si>
  <si>
    <t>SUMMARY OF EQUIPMENT COSTS</t>
  </si>
  <si>
    <t>SUMMARY OF CONSULTANT COSTS</t>
  </si>
  <si>
    <t>CONSULTANT</t>
  </si>
  <si>
    <t xml:space="preserve">Rate </t>
  </si>
  <si>
    <t># Hours</t>
  </si>
  <si>
    <t># Days</t>
  </si>
  <si>
    <t>Travel</t>
  </si>
  <si>
    <t>(1)</t>
  </si>
  <si>
    <t>(2)</t>
  </si>
  <si>
    <t>(3)</t>
  </si>
  <si>
    <t>(4)</t>
  </si>
  <si>
    <t>(5)</t>
  </si>
  <si>
    <t>(6)</t>
  </si>
  <si>
    <t>(7)</t>
  </si>
  <si>
    <t>(8)</t>
  </si>
  <si>
    <t>(9)</t>
  </si>
  <si>
    <t>(10)</t>
  </si>
  <si>
    <t xml:space="preserve">TOTAL = </t>
  </si>
  <si>
    <t>SUMMARY OF OTHER DIRECT COSTS</t>
  </si>
  <si>
    <t>SUMMARY OF PATIENT CARE COSTS</t>
  </si>
  <si>
    <t>SUMMARY OF SUBCONTRACTOR COSTS</t>
  </si>
  <si>
    <t>SUBCONTRACT #</t>
  </si>
  <si>
    <t xml:space="preserve">TOTAL  =  </t>
  </si>
  <si>
    <t>**</t>
  </si>
  <si>
    <t>Direct Labor - Percent of Effort</t>
  </si>
  <si>
    <t>Fringe Benefits - Percent of Effort</t>
  </si>
  <si>
    <t>Direct Labor - Hourly</t>
  </si>
  <si>
    <t>Fringe Benefits - Hourly</t>
  </si>
  <si>
    <t>Total Direct Labor &amp; Fringe Benefits</t>
  </si>
  <si>
    <t>Materials and Supplies</t>
  </si>
  <si>
    <t>Professional Travel</t>
  </si>
  <si>
    <t>Equipment</t>
  </si>
  <si>
    <t>Consultants</t>
  </si>
  <si>
    <t>Other Direct Costs</t>
  </si>
  <si>
    <t>Patient Care Costs</t>
  </si>
  <si>
    <t>Subcontracts</t>
  </si>
  <si>
    <t>Total Other Direct Costs</t>
  </si>
  <si>
    <t>Subtotal: Direct Labor, Fringe Benefits, Overhead , &amp; Other Directs</t>
  </si>
  <si>
    <t>Total Proposed Cost Excluding Fee</t>
  </si>
  <si>
    <t>Proposed Fee/Profit</t>
  </si>
  <si>
    <t>Total Proposed Cost Plus Fee/Profit</t>
  </si>
  <si>
    <t>Exclusion(s) From Base For G&amp;A</t>
  </si>
  <si>
    <t>Adjusted Base for G&amp;A</t>
  </si>
  <si>
    <t>How to use this Excel file:</t>
  </si>
  <si>
    <r>
      <t xml:space="preserve"> </t>
    </r>
    <r>
      <rPr>
        <b/>
        <sz val="12"/>
        <color rgb="FF000000"/>
        <rFont val="Arial"/>
        <family val="2"/>
      </rPr>
      <t>IMPORTANT NOTE: If you have opened this file before saving on your computer, you will be prompted for a user name and a password and you will lose all the data you may have inserted.  Please close the file and click on the link again and save before opening.</t>
    </r>
  </si>
  <si>
    <t>Summary Page</t>
  </si>
  <si>
    <t xml:space="preserve">Please insert your organization's name in cell A2 and the RFP No. in cell A3.  </t>
  </si>
  <si>
    <t>This Excel file is set up for seven periods.</t>
  </si>
  <si>
    <t>Direct Labor</t>
  </si>
  <si>
    <t>Use the Labor - Percent of Effort worksheet if you track labor on a percent of effort basis.  Generally, Universities, Hospitals, and Non-Profit Organizations tract labor by percent of effort.</t>
  </si>
  <si>
    <t>Use the Labor - Hourly worksheet if you track labor on an hourly basis.  Commercial organizations track labor on an hourly basis.</t>
  </si>
  <si>
    <t xml:space="preserve">The proposed amounts must be based on current payroll information which shows hourly, monthly, or annual rate/salary for each proposed (named) individuals.  Acceptable documentation includes any one of the following:  1) personnel action forms, or 2) most recent payroll register showing name, pay rate, and percent of effort if applicable, or 3) copy of pay stub. Supporting documentation may be requested at a later date. </t>
  </si>
  <si>
    <t>If the proposed positions have not been filled or are to be named or hired, then acceptable documentation includes the following:  1) letter of intent to hire including salary rate and title, or 2) position descriptions and salary scales or organizational wage table showing salary range and a copy of hiring policy, or 3) a comparable employee's payroll document.  Supporting documentation may be requested at a later date.  Increases for the to be named or hired are not eligible for increases in the first period.</t>
  </si>
  <si>
    <t>Indirect Rates Including Fringe Benefit Rate(s) for Commercial Organizations</t>
  </si>
  <si>
    <t>Points of Contact</t>
  </si>
  <si>
    <r>
      <t xml:space="preserve">This worksheet is intended to help you prepare your cost proposal.  If you provide us with an electronic copy of the cost proposal, we can save time by not recreating it.  This will help speed up the review/award process and perhaps reduce the number of questions we need to ask in order to understand your proposal.  We understand that one spreadsheet format can not fit every situation; however, we have attempted to create a simple model that fits most circumstances that arise in Government contracting. </t>
    </r>
    <r>
      <rPr>
        <u/>
        <sz val="12"/>
        <color rgb="FF000000"/>
        <rFont val="Arial"/>
        <family val="2"/>
      </rPr>
      <t xml:space="preserve"> Feel free to modify the spreadsheet to fit your circumstances, and to use the parts that work for you</t>
    </r>
    <r>
      <rPr>
        <sz val="12"/>
        <color rgb="FF000000"/>
        <rFont val="Arial"/>
        <family val="2"/>
      </rPr>
      <t xml:space="preserve">.  There are more specific instructions on specific cost element pages where applicable.  </t>
    </r>
  </si>
  <si>
    <r>
      <t xml:space="preserve">The totals from each cost element page are </t>
    </r>
    <r>
      <rPr>
        <u/>
        <sz val="12"/>
        <color rgb="FF000000"/>
        <rFont val="Arial"/>
        <family val="2"/>
      </rPr>
      <t>automatically</t>
    </r>
    <r>
      <rPr>
        <sz val="12"/>
        <color rgb="FF000000"/>
        <rFont val="Arial"/>
        <family val="2"/>
      </rPr>
      <t xml:space="preserve"> carried forward to the Summary worksheet.  Enter the start date of the contract in cell C5.</t>
    </r>
  </si>
  <si>
    <r>
      <t xml:space="preserve">Use both pages if you track some employees by each method.  Please do </t>
    </r>
    <r>
      <rPr>
        <u/>
        <sz val="12"/>
        <color rgb="FF000000"/>
        <rFont val="Arial"/>
        <family val="2"/>
      </rPr>
      <t>not</t>
    </r>
    <r>
      <rPr>
        <sz val="12"/>
        <color rgb="FF000000"/>
        <rFont val="Arial"/>
        <family val="2"/>
      </rPr>
      <t xml:space="preserve"> put any employee on both pages.  Consultants should be proposed on the consultants worksheet, not the labor worksheets.  </t>
    </r>
  </si>
  <si>
    <r>
      <t xml:space="preserve">Please do </t>
    </r>
    <r>
      <rPr>
        <b/>
        <u/>
        <sz val="12"/>
        <color rgb="FF000000"/>
        <rFont val="Arial"/>
        <family val="2"/>
      </rPr>
      <t>not</t>
    </r>
    <r>
      <rPr>
        <sz val="12"/>
        <color rgb="FF000000"/>
        <rFont val="Arial"/>
        <family val="2"/>
      </rPr>
      <t xml:space="preserve"> submit your indirect proposal to the Division of Financial Advisory Services at this time.</t>
    </r>
  </si>
  <si>
    <r>
      <t xml:space="preserve">If you have </t>
    </r>
    <r>
      <rPr>
        <b/>
        <sz val="12"/>
        <color rgb="FF000000"/>
        <rFont val="Arial"/>
        <family val="2"/>
      </rPr>
      <t>contracting questions</t>
    </r>
    <r>
      <rPr>
        <sz val="12"/>
        <color rgb="FF000000"/>
        <rFont val="Arial"/>
        <family val="2"/>
      </rPr>
      <t>, please call the NIH Contracting Official who is listed in the RFP.</t>
    </r>
  </si>
  <si>
    <t xml:space="preserve">    </t>
  </si>
  <si>
    <t xml:space="preserve">       Overhead  (Note 1)</t>
  </si>
  <si>
    <t>NOTES:</t>
  </si>
  <si>
    <t xml:space="preserve">Not all organizations allocate indirect cost in the same way.  It is important that you use the indirect rate structure applicable to your organization.  </t>
  </si>
  <si>
    <t xml:space="preserve">For example, if you have a two tier indirect rate structure, then you will use a two tier structure when proposing indirect costs. </t>
  </si>
  <si>
    <t>1.</t>
  </si>
  <si>
    <t xml:space="preserve"> various indirect rates such as fringe benefits, overhead, G&amp;A, etc.       </t>
  </si>
  <si>
    <t>If applicable, insert exclusions to the G&amp;A base in row 26.</t>
  </si>
  <si>
    <t>2.</t>
  </si>
  <si>
    <t xml:space="preserve">         G&amp;A (Note 2)</t>
  </si>
  <si>
    <t>This website also contains definitions, examples, and training.</t>
  </si>
  <si>
    <t>LEGEND:</t>
  </si>
  <si>
    <t>Contractor's Name**</t>
  </si>
  <si>
    <t>RFP No.**</t>
  </si>
  <si>
    <t>Period ( dates)##</t>
  </si>
  <si>
    <r>
      <t xml:space="preserve">Generally, </t>
    </r>
    <r>
      <rPr>
        <u/>
        <sz val="14"/>
        <color rgb="FF000000"/>
        <rFont val="Arial"/>
        <family val="2"/>
      </rPr>
      <t>Universities and Non-Profits</t>
    </r>
    <r>
      <rPr>
        <sz val="14"/>
        <color rgb="FF000000"/>
        <rFont val="Arial"/>
        <family val="2"/>
      </rPr>
      <t xml:space="preserve"> have fringe benefit and G&amp;A (or sometimes called F&amp;A) rates, while </t>
    </r>
    <r>
      <rPr>
        <u/>
        <sz val="14"/>
        <color rgb="FF000000"/>
        <rFont val="Arial"/>
        <family val="2"/>
      </rPr>
      <t>For-Profit Companies</t>
    </r>
    <r>
      <rPr>
        <sz val="14"/>
        <color rgb="FF000000"/>
        <rFont val="Arial"/>
        <family val="2"/>
      </rPr>
      <t xml:space="preserve"> can have</t>
    </r>
  </si>
  <si>
    <r>
      <t xml:space="preserve">The base for </t>
    </r>
    <r>
      <rPr>
        <u/>
        <sz val="14"/>
        <color rgb="FF000000"/>
        <rFont val="Arial"/>
        <family val="2"/>
      </rPr>
      <t>overhead costs</t>
    </r>
    <r>
      <rPr>
        <sz val="14"/>
        <color rgb="FF000000"/>
        <rFont val="Arial"/>
        <family val="2"/>
      </rPr>
      <t xml:space="preserve"> includes direct labor and fringe benefits.  Please modify if your base is different.</t>
    </r>
  </si>
  <si>
    <t>Please insert the Company's name and the RFP #.</t>
  </si>
  <si>
    <t>##</t>
  </si>
  <si>
    <t xml:space="preserve">THE FOLLOWING BOXES IN COLUMN "D" BELOW MAY BE USED TO </t>
  </si>
  <si>
    <t>CALCULATE THE ADJUSTED BASE SALARY, AS INDICATED:</t>
  </si>
  <si>
    <t xml:space="preserve">(Use of these cells will affect all of the adjusted base salary column; if individual </t>
  </si>
  <si>
    <t>anniversary dates differ, the adjusted base salaries must be entered individually</t>
  </si>
  <si>
    <t xml:space="preserve"> in Column "D" of the spreadsheet and explained in the budget justification)</t>
  </si>
  <si>
    <t xml:space="preserve">   Insert annual cost of living % and/or merit increases</t>
  </si>
  <si>
    <t xml:space="preserve">   as applicable and explain the % in the budget justification</t>
  </si>
  <si>
    <t>-</t>
  </si>
  <si>
    <t>Insert annual increase date.</t>
  </si>
  <si>
    <t xml:space="preserve">   Insert annual increase date.</t>
  </si>
  <si>
    <t xml:space="preserve">   Insert number of months at the new salary.</t>
  </si>
  <si>
    <t>PERCENT 
OF</t>
  </si>
  <si>
    <t>PERCENT
 OF</t>
  </si>
  <si>
    <t xml:space="preserve">anniversary dates differ, the adjusted base salaries must be entered individually in </t>
  </si>
  <si>
    <t>Column "D" of the spreadsheet and explained in the budget justification)</t>
  </si>
  <si>
    <t>Insert your direct work year.</t>
  </si>
  <si>
    <t xml:space="preserve"> --</t>
  </si>
  <si>
    <t xml:space="preserve">Insert annual cost of living % and/or merit increases </t>
  </si>
  <si>
    <t>as applicable and explain the % in the budget</t>
  </si>
  <si>
    <t xml:space="preserve"> justification</t>
  </si>
  <si>
    <t>Insert number of months at the the new hourly rate.</t>
  </si>
  <si>
    <t xml:space="preserve">  --</t>
  </si>
  <si>
    <t xml:space="preserve">Please use current catalog, historical documentation, or vendor quotes.  </t>
  </si>
  <si>
    <t>Supporting documentation may be requested at a later date</t>
  </si>
  <si>
    <t xml:space="preserve">  Please review the RFP for the recommended number of trips and destinations if applicable.</t>
  </si>
  <si>
    <t xml:space="preserve">  Please use the company or institutional travel policy unless current Government Per Diem rates </t>
  </si>
  <si>
    <t xml:space="preserve">  are utilized.  Please use current vendor quotes for airfare and other travel costs.  Supporting </t>
  </si>
  <si>
    <t xml:space="preserve">  documentation may be requested at a later date.</t>
  </si>
  <si>
    <t xml:space="preserve">  All proposed equipment costs should include a justification and be based on current vendor quotes. </t>
  </si>
  <si>
    <t xml:space="preserve">  Supporting documentation may be requested at a later date.</t>
  </si>
  <si>
    <r>
      <t xml:space="preserve">  Please provide a complete breakdown for each consultant with rates for the number </t>
    </r>
    <r>
      <rPr>
        <u/>
        <sz val="12"/>
        <color rgb="FF000000"/>
        <rFont val="Arial"/>
        <family val="2"/>
      </rPr>
      <t xml:space="preserve">hours </t>
    </r>
    <r>
      <rPr>
        <b/>
        <u/>
        <sz val="12"/>
        <color rgb="FF000000"/>
        <rFont val="Arial"/>
        <family val="2"/>
      </rPr>
      <t>or</t>
    </r>
    <r>
      <rPr>
        <u/>
        <sz val="12"/>
        <color rgb="FF000000"/>
        <rFont val="Arial"/>
        <family val="2"/>
      </rPr>
      <t xml:space="preserve"> days </t>
    </r>
    <r>
      <rPr>
        <sz val="12"/>
        <color rgb="FF000000"/>
        <rFont val="Arial"/>
        <family val="2"/>
      </rPr>
      <t xml:space="preserve">plus any proposed travel </t>
    </r>
  </si>
  <si>
    <t xml:space="preserve">  costs (including travel rates).  Please obtain a signed letter of commitment which shows the base rate for each consultant.  </t>
  </si>
  <si>
    <t xml:space="preserve">  Supporting doucmentation may be requested at a later date.  </t>
  </si>
  <si>
    <t xml:space="preserve">Please use current catalog prices, or vendor quotes.  </t>
  </si>
  <si>
    <t>Supporting documentation may be requested at a later date.</t>
  </si>
  <si>
    <t>Please use current institutional costs or vendor quotes.  Supporting</t>
  </si>
  <si>
    <t xml:space="preserve"> documentation may be requested at a later date. </t>
  </si>
  <si>
    <t xml:space="preserve">  A complete breakdown and summary sheet for each proposed subcontract must</t>
  </si>
  <si>
    <t xml:space="preserve">  be included with the prime proposal.  The same format should be used for both</t>
  </si>
  <si>
    <t xml:space="preserve">  the prime and subcontract proposals.</t>
  </si>
  <si>
    <t xml:space="preserve">(Updated 08/06/2014)  </t>
  </si>
  <si>
    <t>If you have questions regarding indirect (F&amp;A) rates see website:  http://oamp.od.nih.gov/dfas/indirect-cost-branch/indirect-cost-submission</t>
  </si>
  <si>
    <t>If your organization does not have negotiated rates, the following website contains information which will assist you in computing indirect rates:  http://oamp.od.nih.gov/dfas/indirect-cost-branch/indirect-cost-submission</t>
  </si>
  <si>
    <t>If you have any questions regarding this Excel file, please see the DFAS Subject Matter Advisors page for contact info: http://oamp.od.nih.gov/dfas/dfas-subject-matter-advisors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</si>
</sst>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_);\(&quot;$&quot;#,##0\)"/>
    <numFmt numFmtId="7" formatCode="&quot;$&quot;#,##0.00_);\(&quot;$&quot;#,##0.00\)"/>
    <numFmt numFmtId="42" formatCode="_(&quot;$&quot;* #,##0_);_(&quot;$&quot;* \(#,##0\);_(&quot;$&quot;* &quot;-&quot;_);_(@_)"/>
  </numFmts>
  <fonts count="30">
    <font>
      <sz val="10"/>
      <name val="Arial"/>
    </font>
    <font>
      <sz val="9"/>
      <name val="CG Omega (W1)"/>
    </font>
    <font>
      <sz val="9"/>
      <name val="Arial"/>
      <family val="2"/>
    </font>
    <font>
      <sz val="20"/>
      <name val="Arial"/>
      <family val="2"/>
    </font>
    <font>
      <sz val="10"/>
      <name val="Arial"/>
      <family val="2"/>
    </font>
    <font>
      <b/>
      <u/>
      <sz val="12"/>
      <name val="Arial"/>
      <family val="2"/>
    </font>
    <font>
      <b/>
      <sz val="12"/>
      <name val="Arial"/>
      <family val="2"/>
    </font>
    <font>
      <u/>
      <sz val="16"/>
      <name val="Arial"/>
      <family val="2"/>
    </font>
    <font>
      <b/>
      <sz val="11"/>
      <name val="Arial"/>
      <family val="2"/>
    </font>
    <font>
      <b/>
      <sz val="16"/>
      <name val="Arial"/>
      <family val="2"/>
    </font>
    <font>
      <b/>
      <sz val="10"/>
      <name val="Arial"/>
      <family val="2"/>
    </font>
    <font>
      <b/>
      <sz val="10"/>
      <name val="CG Omega (W1)"/>
    </font>
    <font>
      <u/>
      <sz val="14"/>
      <name val="Arial"/>
      <family val="2"/>
    </font>
    <font>
      <b/>
      <sz val="14"/>
      <name val="Arial"/>
      <family val="2"/>
    </font>
    <font>
      <sz val="14"/>
      <name val="Arial"/>
      <family val="2"/>
    </font>
    <font>
      <sz val="10"/>
      <color rgb="FF000000"/>
      <name val="Arial"/>
      <family val="2"/>
    </font>
    <font>
      <b/>
      <sz val="12"/>
      <color rgb="FF000000"/>
      <name val="Arial"/>
      <family val="2"/>
    </font>
    <font>
      <sz val="12"/>
      <color rgb="FF000000"/>
      <name val="Arial"/>
      <family val="2"/>
    </font>
    <font>
      <u/>
      <sz val="12"/>
      <color rgb="FF000000"/>
      <name val="Arial"/>
      <family val="2"/>
    </font>
    <font>
      <b/>
      <u/>
      <sz val="12"/>
      <color rgb="FF000000"/>
      <name val="Arial"/>
      <family val="2"/>
    </font>
    <font>
      <b/>
      <u/>
      <sz val="14"/>
      <color rgb="FF000000"/>
      <name val="Arial"/>
      <family val="2"/>
    </font>
    <font>
      <sz val="14"/>
      <color rgb="FF000000"/>
      <name val="Arial"/>
      <family val="2"/>
    </font>
    <font>
      <u/>
      <sz val="14"/>
      <color rgb="FF000000"/>
      <name val="Arial"/>
      <family val="2"/>
    </font>
    <font>
      <sz val="12"/>
      <name val="Arial"/>
      <family val="2"/>
    </font>
    <font>
      <b/>
      <u/>
      <sz val="36"/>
      <color rgb="FF000000"/>
      <name val="Arial"/>
      <family val="2"/>
    </font>
    <font>
      <b/>
      <sz val="14"/>
      <color rgb="FF000000"/>
      <name val="Arial"/>
      <family val="2"/>
    </font>
    <font>
      <b/>
      <i/>
      <sz val="12"/>
      <name val="Arial"/>
      <family val="2"/>
    </font>
    <font>
      <sz val="12"/>
      <name val="CG Omega (W1)"/>
    </font>
    <font>
      <sz val="16"/>
      <name val="Arial"/>
      <family val="2"/>
    </font>
    <font>
      <u/>
      <sz val="10"/>
      <color theme="10"/>
      <name val="Arial"/>
      <family val="2"/>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s>
  <cellStyleXfs count="2">
    <xf numFmtId="0" fontId="0" fillId="0" borderId="0"/>
    <xf numFmtId="0" fontId="29" fillId="0" borderId="0" applyNumberFormat="0" applyFill="0" applyBorder="0" applyAlignment="0" applyProtection="0"/>
  </cellStyleXfs>
  <cellXfs count="265">
    <xf numFmtId="0" fontId="0" fillId="0" borderId="0" xfId="0"/>
    <xf numFmtId="0" fontId="0" fillId="0" borderId="0" xfId="0" applyNumberFormat="1"/>
    <xf numFmtId="0" fontId="0" fillId="0" borderId="0" xfId="0" applyNumberFormat="1" applyAlignment="1">
      <alignment horizontal="fill"/>
    </xf>
    <xf numFmtId="5" fontId="0" fillId="0" borderId="0" xfId="0" applyNumberFormat="1"/>
    <xf numFmtId="0" fontId="0" fillId="0" borderId="0" xfId="0" applyNumberFormat="1" applyAlignment="1">
      <alignment horizontal="center"/>
    </xf>
    <xf numFmtId="0" fontId="0" fillId="0" borderId="0" xfId="0" applyAlignment="1">
      <alignment horizontal="center"/>
    </xf>
    <xf numFmtId="9" fontId="0" fillId="0" borderId="0" xfId="0" applyNumberFormat="1" applyBorder="1"/>
    <xf numFmtId="0" fontId="0" fillId="0" borderId="0" xfId="0" applyNumberFormat="1" applyBorder="1"/>
    <xf numFmtId="0" fontId="0" fillId="0" borderId="0" xfId="0" applyBorder="1"/>
    <xf numFmtId="0" fontId="0" fillId="0" borderId="0" xfId="0" applyBorder="1" applyAlignment="1">
      <alignment horizontal="center"/>
    </xf>
    <xf numFmtId="0" fontId="0" fillId="0" borderId="0" xfId="0" applyAlignment="1">
      <alignment horizontal="right"/>
    </xf>
    <xf numFmtId="0" fontId="1" fillId="0" borderId="0" xfId="0" applyFont="1" applyAlignment="1">
      <alignment horizontal="left"/>
    </xf>
    <xf numFmtId="0" fontId="2" fillId="0" borderId="0" xfId="0" applyFont="1"/>
    <xf numFmtId="9" fontId="0" fillId="0" borderId="0" xfId="0" applyNumberFormat="1" applyBorder="1" applyAlignment="1">
      <alignment horizontal="center"/>
    </xf>
    <xf numFmtId="2" fontId="0" fillId="0" borderId="0" xfId="0" applyNumberFormat="1" applyBorder="1" applyAlignment="1">
      <alignment horizontal="center"/>
    </xf>
    <xf numFmtId="0" fontId="0" fillId="0" borderId="0" xfId="0" applyNumberFormat="1" applyAlignment="1">
      <alignment horizontal="right"/>
    </xf>
    <xf numFmtId="37" fontId="0" fillId="0" borderId="0" xfId="0" applyNumberFormat="1"/>
    <xf numFmtId="15" fontId="0" fillId="0" borderId="0" xfId="0" applyNumberFormat="1"/>
    <xf numFmtId="0" fontId="0" fillId="0" borderId="0" xfId="0" quotePrefix="1"/>
    <xf numFmtId="5" fontId="0" fillId="0" borderId="0" xfId="0" applyNumberFormat="1" applyBorder="1"/>
    <xf numFmtId="0" fontId="0" fillId="0" borderId="0" xfId="0" applyAlignment="1">
      <alignment horizontal="left"/>
    </xf>
    <xf numFmtId="0" fontId="0" fillId="0" borderId="0" xfId="0" applyNumberFormat="1" applyAlignment="1">
      <alignment horizontal="left"/>
    </xf>
    <xf numFmtId="0" fontId="0" fillId="0" borderId="3" xfId="0" applyBorder="1"/>
    <xf numFmtId="0" fontId="0" fillId="0" borderId="4" xfId="0" applyBorder="1"/>
    <xf numFmtId="0" fontId="0" fillId="0" borderId="9" xfId="0" applyBorder="1"/>
    <xf numFmtId="0" fontId="0" fillId="0" borderId="12" xfId="0" applyBorder="1"/>
    <xf numFmtId="0" fontId="0" fillId="0" borderId="11" xfId="0" applyBorder="1"/>
    <xf numFmtId="0" fontId="0" fillId="0" borderId="14" xfId="0" applyBorder="1"/>
    <xf numFmtId="0" fontId="0" fillId="0" borderId="15" xfId="0" applyBorder="1"/>
    <xf numFmtId="0" fontId="0" fillId="0" borderId="16" xfId="0" applyBorder="1"/>
    <xf numFmtId="2" fontId="0" fillId="0" borderId="11" xfId="0" applyNumberFormat="1" applyBorder="1" applyAlignment="1">
      <alignment horizontal="center"/>
    </xf>
    <xf numFmtId="2" fontId="0" fillId="0" borderId="14" xfId="0" applyNumberFormat="1" applyBorder="1" applyAlignment="1">
      <alignment horizontal="center"/>
    </xf>
    <xf numFmtId="0" fontId="0" fillId="0" borderId="11" xfId="0" applyNumberFormat="1" applyBorder="1"/>
    <xf numFmtId="10" fontId="0" fillId="0" borderId="0" xfId="0" applyNumberFormat="1" applyBorder="1" applyAlignment="1">
      <alignment horizontal="center"/>
    </xf>
    <xf numFmtId="0" fontId="0" fillId="0" borderId="16" xfId="0" applyNumberFormat="1" applyBorder="1"/>
    <xf numFmtId="42" fontId="0" fillId="0" borderId="0" xfId="0" applyNumberFormat="1" applyBorder="1"/>
    <xf numFmtId="0" fontId="3" fillId="0" borderId="0" xfId="0" applyFont="1" applyBorder="1"/>
    <xf numFmtId="0" fontId="7" fillId="0" borderId="0" xfId="0" applyFont="1" applyBorder="1"/>
    <xf numFmtId="5" fontId="0" fillId="0" borderId="0" xfId="0" applyNumberFormat="1" applyAlignment="1">
      <alignment horizontal="left"/>
    </xf>
    <xf numFmtId="0" fontId="6" fillId="0" borderId="0" xfId="0" applyFont="1"/>
    <xf numFmtId="0" fontId="8" fillId="0" borderId="0" xfId="0" applyFont="1"/>
    <xf numFmtId="0" fontId="0" fillId="0" borderId="0" xfId="0" applyBorder="1" applyAlignment="1">
      <alignment horizontal="left"/>
    </xf>
    <xf numFmtId="7" fontId="0" fillId="0" borderId="0" xfId="0" applyNumberFormat="1" applyBorder="1"/>
    <xf numFmtId="0" fontId="10" fillId="0" borderId="0" xfId="0" applyFont="1" applyAlignment="1">
      <alignment horizontal="right"/>
    </xf>
    <xf numFmtId="14" fontId="11" fillId="0" borderId="0" xfId="0" applyNumberFormat="1" applyFont="1" applyAlignment="1">
      <alignment horizontal="right"/>
    </xf>
    <xf numFmtId="0" fontId="9" fillId="0" borderId="0" xfId="0" applyFont="1" applyAlignment="1">
      <alignment horizontal="left"/>
    </xf>
    <xf numFmtId="0" fontId="12" fillId="0" borderId="0" xfId="0" applyFont="1" applyBorder="1"/>
    <xf numFmtId="0" fontId="13" fillId="0" borderId="0" xfId="0" applyFont="1"/>
    <xf numFmtId="0" fontId="5" fillId="0" borderId="0" xfId="0" applyFont="1" applyBorder="1"/>
    <xf numFmtId="0" fontId="14" fillId="0" borderId="12" xfId="0" applyFont="1" applyBorder="1"/>
    <xf numFmtId="0" fontId="6" fillId="0" borderId="12" xfId="0" applyFont="1" applyBorder="1"/>
    <xf numFmtId="0" fontId="13" fillId="0" borderId="0" xfId="0" applyFont="1" applyBorder="1"/>
    <xf numFmtId="0" fontId="15" fillId="0" borderId="0" xfId="0" applyFont="1" applyAlignment="1">
      <alignment horizontal="left" vertical="center" readingOrder="1"/>
    </xf>
    <xf numFmtId="0" fontId="15" fillId="0" borderId="0" xfId="0" applyFont="1" applyAlignment="1">
      <alignment horizontal="left" vertical="center" wrapText="1" readingOrder="1"/>
    </xf>
    <xf numFmtId="0" fontId="17" fillId="0" borderId="0" xfId="0" applyFont="1" applyAlignment="1">
      <alignment horizontal="left" vertical="center" wrapText="1" readingOrder="1"/>
    </xf>
    <xf numFmtId="0" fontId="20" fillId="0" borderId="0" xfId="0" applyFont="1" applyAlignment="1">
      <alignment horizontal="left" vertical="center" wrapText="1" readingOrder="1"/>
    </xf>
    <xf numFmtId="0" fontId="23" fillId="0" borderId="0" xfId="0" applyFont="1"/>
    <xf numFmtId="0" fontId="17" fillId="0" borderId="0" xfId="0" applyFont="1" applyAlignment="1">
      <alignment horizontal="left" vertical="center" readingOrder="1"/>
    </xf>
    <xf numFmtId="0" fontId="24" fillId="0" borderId="0" xfId="0" applyFont="1" applyAlignment="1">
      <alignment horizontal="left" vertical="center" readingOrder="1"/>
    </xf>
    <xf numFmtId="49" fontId="4" fillId="0" borderId="0" xfId="0" applyNumberFormat="1" applyFont="1" applyAlignment="1">
      <alignment horizontal="right"/>
    </xf>
    <xf numFmtId="49" fontId="0" fillId="0" borderId="0" xfId="0" applyNumberFormat="1"/>
    <xf numFmtId="0" fontId="23" fillId="0" borderId="0" xfId="0" applyFont="1" applyAlignment="1">
      <alignment horizontal="right"/>
    </xf>
    <xf numFmtId="0" fontId="16" fillId="0" borderId="0" xfId="0" applyFont="1" applyAlignment="1">
      <alignment horizontal="left" vertical="center" readingOrder="1"/>
    </xf>
    <xf numFmtId="0" fontId="21" fillId="0" borderId="0" xfId="0" applyFont="1" applyAlignment="1">
      <alignment horizontal="left" vertical="center" readingOrder="1"/>
    </xf>
    <xf numFmtId="0" fontId="14" fillId="0" borderId="0" xfId="0" applyFont="1" applyAlignment="1">
      <alignment horizontal="left" vertical="top"/>
    </xf>
    <xf numFmtId="0" fontId="14" fillId="0" borderId="0" xfId="0" applyFont="1" applyAlignment="1">
      <alignment horizontal="right"/>
    </xf>
    <xf numFmtId="0" fontId="25" fillId="0" borderId="0" xfId="0" applyFont="1" applyAlignment="1">
      <alignment horizontal="left" vertical="center" readingOrder="1"/>
    </xf>
    <xf numFmtId="0" fontId="23" fillId="0" borderId="11" xfId="0" applyFont="1" applyBorder="1"/>
    <xf numFmtId="0" fontId="23" fillId="0" borderId="0" xfId="0" applyFont="1" applyAlignment="1">
      <alignment horizontal="center"/>
    </xf>
    <xf numFmtId="0" fontId="23" fillId="0" borderId="0" xfId="0" applyFont="1" applyBorder="1" applyAlignment="1">
      <alignment horizontal="right"/>
    </xf>
    <xf numFmtId="0" fontId="23" fillId="0" borderId="4" xfId="0" applyFont="1" applyBorder="1"/>
    <xf numFmtId="14" fontId="23" fillId="0" borderId="14" xfId="0" applyNumberFormat="1" applyFont="1" applyBorder="1" applyAlignment="1" applyProtection="1">
      <alignment horizontal="center"/>
    </xf>
    <xf numFmtId="0" fontId="23" fillId="0" borderId="14" xfId="0" applyFont="1" applyBorder="1"/>
    <xf numFmtId="14" fontId="23" fillId="0" borderId="14" xfId="0" applyNumberFormat="1" applyFont="1" applyBorder="1" applyAlignment="1">
      <alignment horizontal="center"/>
    </xf>
    <xf numFmtId="14" fontId="23" fillId="0" borderId="0" xfId="0" applyNumberFormat="1" applyFont="1" applyBorder="1" applyAlignment="1">
      <alignment horizontal="center"/>
    </xf>
    <xf numFmtId="0" fontId="23" fillId="0" borderId="15" xfId="0" applyFont="1" applyBorder="1" applyAlignment="1">
      <alignment horizontal="center"/>
    </xf>
    <xf numFmtId="0" fontId="23" fillId="0" borderId="3" xfId="0" applyFont="1" applyBorder="1"/>
    <xf numFmtId="0" fontId="23" fillId="0" borderId="0" xfId="0" applyFont="1" applyBorder="1" applyAlignment="1">
      <alignment horizontal="center"/>
    </xf>
    <xf numFmtId="0" fontId="23" fillId="0" borderId="0" xfId="0" applyFont="1" applyBorder="1"/>
    <xf numFmtId="0" fontId="23" fillId="0" borderId="16" xfId="0" applyFont="1" applyBorder="1" applyAlignment="1">
      <alignment horizontal="center"/>
    </xf>
    <xf numFmtId="0" fontId="23" fillId="0" borderId="11" xfId="0" applyFont="1" applyBorder="1" applyAlignment="1">
      <alignment horizontal="right"/>
    </xf>
    <xf numFmtId="0" fontId="23" fillId="0" borderId="5" xfId="0" applyFont="1" applyBorder="1"/>
    <xf numFmtId="14" fontId="23" fillId="0" borderId="11" xfId="0" applyNumberFormat="1" applyFont="1" applyBorder="1" applyAlignment="1" applyProtection="1">
      <alignment horizontal="center"/>
    </xf>
    <xf numFmtId="0" fontId="23" fillId="0" borderId="11" xfId="0" applyFont="1" applyBorder="1" applyAlignment="1">
      <alignment horizontal="center"/>
    </xf>
    <xf numFmtId="0" fontId="23" fillId="0" borderId="17" xfId="0" applyFont="1" applyBorder="1"/>
    <xf numFmtId="0" fontId="6" fillId="0" borderId="0" xfId="0" applyFont="1" applyAlignment="1">
      <alignment horizontal="left"/>
    </xf>
    <xf numFmtId="0" fontId="23" fillId="0" borderId="0" xfId="0" applyFont="1" applyAlignment="1">
      <alignment horizontal="left"/>
    </xf>
    <xf numFmtId="5" fontId="23" fillId="0" borderId="0" xfId="0" applyNumberFormat="1" applyFont="1"/>
    <xf numFmtId="0" fontId="6" fillId="0" borderId="0" xfId="0" applyNumberFormat="1" applyFont="1" applyAlignment="1">
      <alignment horizontal="left"/>
    </xf>
    <xf numFmtId="37" fontId="23" fillId="0" borderId="0" xfId="0" applyNumberFormat="1" applyFont="1"/>
    <xf numFmtId="0" fontId="23" fillId="0" borderId="0" xfId="0" applyNumberFormat="1" applyFont="1" applyAlignment="1">
      <alignment horizontal="left"/>
    </xf>
    <xf numFmtId="37" fontId="23" fillId="0" borderId="11" xfId="0" applyNumberFormat="1" applyFont="1" applyBorder="1"/>
    <xf numFmtId="5" fontId="23" fillId="0" borderId="18" xfId="0" applyNumberFormat="1" applyFont="1" applyBorder="1"/>
    <xf numFmtId="9" fontId="23" fillId="0" borderId="0" xfId="0" applyNumberFormat="1" applyFont="1" applyBorder="1" applyAlignment="1">
      <alignment horizontal="right"/>
    </xf>
    <xf numFmtId="37" fontId="23" fillId="0" borderId="0" xfId="0" applyNumberFormat="1" applyFont="1" applyBorder="1"/>
    <xf numFmtId="5" fontId="23" fillId="0" borderId="0" xfId="0" applyNumberFormat="1" applyFont="1" applyBorder="1"/>
    <xf numFmtId="0" fontId="23" fillId="0" borderId="0" xfId="0" applyFont="1" applyBorder="1" applyAlignment="1">
      <alignment horizontal="left"/>
    </xf>
    <xf numFmtId="0" fontId="5" fillId="0" borderId="0" xfId="0" applyFont="1" applyAlignment="1">
      <alignment horizontal="right"/>
    </xf>
    <xf numFmtId="0" fontId="26" fillId="0" borderId="0" xfId="0" applyFont="1" applyAlignment="1">
      <alignment horizontal="right"/>
    </xf>
    <xf numFmtId="49" fontId="23" fillId="0" borderId="0" xfId="0" applyNumberFormat="1" applyFont="1" applyAlignment="1">
      <alignment horizontal="center" vertical="center"/>
    </xf>
    <xf numFmtId="49" fontId="23" fillId="0" borderId="0" xfId="0" applyNumberFormat="1" applyFont="1" applyAlignment="1">
      <alignment horizontal="right"/>
    </xf>
    <xf numFmtId="0" fontId="15" fillId="0" borderId="0" xfId="0" applyFont="1"/>
    <xf numFmtId="0" fontId="0" fillId="0" borderId="17" xfId="0" applyBorder="1"/>
    <xf numFmtId="0" fontId="17" fillId="0" borderId="4" xfId="0" applyFont="1" applyBorder="1" applyAlignment="1">
      <alignment horizontal="left" vertical="center" readingOrder="1"/>
    </xf>
    <xf numFmtId="0" fontId="17" fillId="0" borderId="3" xfId="0" applyFont="1" applyBorder="1" applyAlignment="1">
      <alignment horizontal="left" vertical="center" readingOrder="1"/>
    </xf>
    <xf numFmtId="9" fontId="23" fillId="0" borderId="0" xfId="0" applyNumberFormat="1" applyFont="1" applyBorder="1" applyAlignment="1">
      <alignment horizontal="center"/>
    </xf>
    <xf numFmtId="9" fontId="23" fillId="0" borderId="14" xfId="0" applyNumberFormat="1" applyFont="1" applyBorder="1" applyAlignment="1">
      <alignment horizontal="center"/>
    </xf>
    <xf numFmtId="9" fontId="0" fillId="0" borderId="15" xfId="0" applyNumberFormat="1" applyBorder="1"/>
    <xf numFmtId="9" fontId="0" fillId="0" borderId="16" xfId="0" applyNumberFormat="1" applyBorder="1"/>
    <xf numFmtId="9" fontId="23" fillId="0" borderId="11" xfId="0" applyNumberFormat="1" applyFont="1" applyBorder="1" applyAlignment="1">
      <alignment horizontal="center"/>
    </xf>
    <xf numFmtId="9" fontId="0" fillId="0" borderId="17" xfId="0" applyNumberFormat="1" applyBorder="1"/>
    <xf numFmtId="10" fontId="23" fillId="0" borderId="1" xfId="0" applyNumberFormat="1" applyFont="1" applyBorder="1" applyAlignment="1">
      <alignment horizontal="center"/>
    </xf>
    <xf numFmtId="0" fontId="17" fillId="0" borderId="0" xfId="0" applyFont="1"/>
    <xf numFmtId="10" fontId="23" fillId="0" borderId="8" xfId="0" applyNumberFormat="1" applyFont="1" applyBorder="1" applyAlignment="1">
      <alignment horizontal="center"/>
    </xf>
    <xf numFmtId="0" fontId="17" fillId="0" borderId="4" xfId="0" applyFont="1" applyBorder="1"/>
    <xf numFmtId="9" fontId="0" fillId="0" borderId="14" xfId="0" applyNumberFormat="1" applyBorder="1"/>
    <xf numFmtId="5" fontId="0" fillId="0" borderId="14" xfId="0" applyNumberFormat="1" applyBorder="1"/>
    <xf numFmtId="42" fontId="0" fillId="0" borderId="14" xfId="0" applyNumberFormat="1" applyBorder="1"/>
    <xf numFmtId="0" fontId="17" fillId="0" borderId="5" xfId="0" applyFont="1" applyBorder="1"/>
    <xf numFmtId="9" fontId="0" fillId="0" borderId="11" xfId="0" applyNumberFormat="1" applyBorder="1"/>
    <xf numFmtId="5" fontId="0" fillId="0" borderId="11" xfId="0" applyNumberFormat="1" applyBorder="1"/>
    <xf numFmtId="42" fontId="0" fillId="0" borderId="11" xfId="0" applyNumberFormat="1" applyBorder="1"/>
    <xf numFmtId="10" fontId="23" fillId="0" borderId="6" xfId="0" applyNumberFormat="1" applyFont="1" applyBorder="1" applyAlignment="1">
      <alignment horizontal="center"/>
    </xf>
    <xf numFmtId="49" fontId="4" fillId="0" borderId="0" xfId="0" applyNumberFormat="1" applyFont="1" applyBorder="1" applyAlignment="1">
      <alignment horizontal="center"/>
    </xf>
    <xf numFmtId="0" fontId="17" fillId="0" borderId="8" xfId="0" applyFont="1" applyBorder="1" applyAlignment="1">
      <alignment horizontal="left" vertical="center" readingOrder="1"/>
    </xf>
    <xf numFmtId="5" fontId="0" fillId="0" borderId="10" xfId="0" applyNumberFormat="1" applyBorder="1"/>
    <xf numFmtId="14" fontId="23" fillId="0" borderId="1" xfId="0" applyNumberFormat="1" applyFont="1" applyBorder="1" applyAlignment="1">
      <alignment horizontal="center"/>
    </xf>
    <xf numFmtId="0" fontId="28" fillId="0" borderId="0" xfId="0" applyFont="1" applyBorder="1"/>
    <xf numFmtId="0" fontId="0" fillId="0" borderId="10" xfId="0" applyBorder="1"/>
    <xf numFmtId="0" fontId="23" fillId="0" borderId="0" xfId="0" applyNumberFormat="1" applyFont="1"/>
    <xf numFmtId="0" fontId="23" fillId="0" borderId="0" xfId="0" applyNumberFormat="1" applyFont="1" applyAlignment="1">
      <alignment horizontal="center"/>
    </xf>
    <xf numFmtId="0" fontId="23" fillId="0" borderId="3" xfId="0" applyFont="1" applyBorder="1" applyAlignment="1">
      <alignment horizontal="center"/>
    </xf>
    <xf numFmtId="0" fontId="23" fillId="0" borderId="0" xfId="0" applyNumberFormat="1" applyFont="1" applyBorder="1" applyAlignment="1">
      <alignment horizontal="center"/>
    </xf>
    <xf numFmtId="0" fontId="23" fillId="0" borderId="16" xfId="0" applyNumberFormat="1" applyFont="1" applyBorder="1" applyAlignment="1">
      <alignment horizontal="center"/>
    </xf>
    <xf numFmtId="0" fontId="23" fillId="0" borderId="3" xfId="0" applyNumberFormat="1" applyFont="1" applyBorder="1" applyAlignment="1">
      <alignment horizontal="center"/>
    </xf>
    <xf numFmtId="0" fontId="23" fillId="0" borderId="6" xfId="0" applyNumberFormat="1" applyFont="1" applyBorder="1" applyAlignment="1">
      <alignment horizontal="center"/>
    </xf>
    <xf numFmtId="0" fontId="23" fillId="0" borderId="11" xfId="0" applyNumberFormat="1" applyFont="1" applyBorder="1"/>
    <xf numFmtId="0" fontId="23" fillId="0" borderId="5" xfId="0" applyFont="1" applyBorder="1" applyAlignment="1">
      <alignment horizontal="center"/>
    </xf>
    <xf numFmtId="0" fontId="23" fillId="0" borderId="11" xfId="0" applyNumberFormat="1" applyFont="1" applyBorder="1" applyAlignment="1">
      <alignment horizontal="center"/>
    </xf>
    <xf numFmtId="0" fontId="23" fillId="0" borderId="17" xfId="0" applyNumberFormat="1" applyFont="1" applyBorder="1" applyAlignment="1">
      <alignment horizontal="center"/>
    </xf>
    <xf numFmtId="0" fontId="23" fillId="0" borderId="5" xfId="0" applyNumberFormat="1" applyFont="1" applyBorder="1"/>
    <xf numFmtId="0" fontId="23" fillId="0" borderId="5" xfId="0" applyNumberFormat="1" applyFont="1" applyBorder="1" applyAlignment="1">
      <alignment horizontal="center"/>
    </xf>
    <xf numFmtId="0" fontId="23" fillId="0" borderId="13" xfId="0" applyNumberFormat="1" applyFont="1" applyBorder="1" applyAlignment="1">
      <alignment horizontal="center"/>
    </xf>
    <xf numFmtId="0" fontId="23" fillId="0" borderId="3" xfId="0" applyFont="1" applyBorder="1" applyAlignment="1">
      <alignment horizontal="center" wrapText="1"/>
    </xf>
    <xf numFmtId="14" fontId="23" fillId="0" borderId="0" xfId="0" applyNumberFormat="1" applyFont="1" applyProtection="1"/>
    <xf numFmtId="14" fontId="23" fillId="0" borderId="0" xfId="0" applyNumberFormat="1" applyFont="1" applyBorder="1"/>
    <xf numFmtId="0" fontId="23" fillId="0" borderId="7" xfId="0" applyFont="1" applyBorder="1"/>
    <xf numFmtId="0" fontId="23" fillId="0" borderId="6" xfId="0" applyFont="1" applyBorder="1" applyAlignment="1">
      <alignment horizontal="center"/>
    </xf>
    <xf numFmtId="1" fontId="23" fillId="0" borderId="0" xfId="0" applyNumberFormat="1" applyFont="1"/>
    <xf numFmtId="0" fontId="23" fillId="0" borderId="0" xfId="0" applyNumberFormat="1" applyFont="1" applyFill="1" applyBorder="1"/>
    <xf numFmtId="9" fontId="23" fillId="0" borderId="3" xfId="0" applyNumberFormat="1" applyFont="1" applyBorder="1" applyAlignment="1">
      <alignment horizontal="center"/>
    </xf>
    <xf numFmtId="2" fontId="23" fillId="0" borderId="0" xfId="0" applyNumberFormat="1" applyFont="1" applyBorder="1" applyAlignment="1">
      <alignment horizontal="center"/>
    </xf>
    <xf numFmtId="5" fontId="23" fillId="0" borderId="0" xfId="0" applyNumberFormat="1" applyFont="1" applyBorder="1" applyAlignment="1">
      <alignment horizontal="right"/>
    </xf>
    <xf numFmtId="5" fontId="23" fillId="0" borderId="16" xfId="0" applyNumberFormat="1" applyFont="1" applyBorder="1" applyAlignment="1">
      <alignment horizontal="right"/>
    </xf>
    <xf numFmtId="42" fontId="23" fillId="0" borderId="4" xfId="0" applyNumberFormat="1" applyFont="1" applyBorder="1" applyAlignment="1">
      <alignment horizontal="center"/>
    </xf>
    <xf numFmtId="2" fontId="23" fillId="0" borderId="14" xfId="0" applyNumberFormat="1" applyFont="1" applyBorder="1" applyAlignment="1">
      <alignment horizontal="center"/>
    </xf>
    <xf numFmtId="5" fontId="23" fillId="0" borderId="3" xfId="0" applyNumberFormat="1" applyFont="1" applyBorder="1"/>
    <xf numFmtId="5" fontId="23" fillId="0" borderId="6" xfId="0" applyNumberFormat="1" applyFont="1" applyBorder="1"/>
    <xf numFmtId="37" fontId="23" fillId="0" borderId="0" xfId="0" applyNumberFormat="1" applyFont="1" applyAlignment="1"/>
    <xf numFmtId="37" fontId="23" fillId="0" borderId="0" xfId="0" applyNumberFormat="1" applyFont="1" applyBorder="1" applyAlignment="1">
      <alignment horizontal="right"/>
    </xf>
    <xf numFmtId="37" fontId="23" fillId="0" borderId="16" xfId="0" applyNumberFormat="1" applyFont="1" applyBorder="1" applyAlignment="1">
      <alignment horizontal="right"/>
    </xf>
    <xf numFmtId="42" fontId="23" fillId="0" borderId="3" xfId="0" applyNumberFormat="1" applyFont="1" applyBorder="1" applyAlignment="1">
      <alignment horizontal="center"/>
    </xf>
    <xf numFmtId="37" fontId="23" fillId="0" borderId="3" xfId="0" applyNumberFormat="1" applyFont="1" applyBorder="1"/>
    <xf numFmtId="37" fontId="23" fillId="0" borderId="6" xfId="0" applyNumberFormat="1" applyFont="1" applyBorder="1"/>
    <xf numFmtId="0" fontId="23" fillId="0" borderId="0" xfId="0" applyNumberFormat="1" applyFont="1" applyAlignment="1">
      <alignment horizontal="fill"/>
    </xf>
    <xf numFmtId="0" fontId="27" fillId="0" borderId="11" xfId="0" applyFont="1" applyBorder="1" applyAlignment="1">
      <alignment horizontal="left"/>
    </xf>
    <xf numFmtId="37" fontId="23" fillId="0" borderId="11" xfId="0" applyNumberFormat="1" applyFont="1" applyBorder="1" applyAlignment="1"/>
    <xf numFmtId="9" fontId="23" fillId="0" borderId="5" xfId="0" applyNumberFormat="1" applyFont="1" applyBorder="1" applyAlignment="1">
      <alignment horizontal="center"/>
    </xf>
    <xf numFmtId="2" fontId="23" fillId="0" borderId="11" xfId="0" applyNumberFormat="1" applyFont="1" applyBorder="1" applyAlignment="1">
      <alignment horizontal="center"/>
    </xf>
    <xf numFmtId="42" fontId="23" fillId="0" borderId="5" xfId="0" applyNumberFormat="1" applyFont="1" applyBorder="1" applyAlignment="1">
      <alignment horizontal="center"/>
    </xf>
    <xf numFmtId="37" fontId="23" fillId="0" borderId="11" xfId="0" applyNumberFormat="1" applyFont="1" applyBorder="1" applyAlignment="1">
      <alignment horizontal="right"/>
    </xf>
    <xf numFmtId="37" fontId="23" fillId="0" borderId="17" xfId="0" applyNumberFormat="1" applyFont="1" applyBorder="1" applyAlignment="1">
      <alignment horizontal="right"/>
    </xf>
    <xf numFmtId="0" fontId="27" fillId="0" borderId="0" xfId="0" applyFont="1" applyAlignment="1">
      <alignment horizontal="left"/>
    </xf>
    <xf numFmtId="9" fontId="23" fillId="0" borderId="1" xfId="0" applyNumberFormat="1" applyFont="1" applyBorder="1" applyAlignment="1">
      <alignment horizontal="center"/>
    </xf>
    <xf numFmtId="9" fontId="23" fillId="0" borderId="0" xfId="0" applyNumberFormat="1" applyFont="1" applyBorder="1"/>
    <xf numFmtId="5" fontId="23" fillId="0" borderId="1" xfId="0" applyNumberFormat="1" applyFont="1" applyBorder="1"/>
    <xf numFmtId="42" fontId="23" fillId="0" borderId="8" xfId="0" applyNumberFormat="1" applyFont="1" applyBorder="1"/>
    <xf numFmtId="9" fontId="23" fillId="0" borderId="10" xfId="0" applyNumberFormat="1" applyFont="1" applyBorder="1" applyAlignment="1">
      <alignment horizontal="center"/>
    </xf>
    <xf numFmtId="0" fontId="23" fillId="0" borderId="8" xfId="0" applyFont="1" applyBorder="1"/>
    <xf numFmtId="5" fontId="23" fillId="0" borderId="8" xfId="0" applyNumberFormat="1" applyFont="1" applyBorder="1"/>
    <xf numFmtId="0" fontId="23" fillId="0" borderId="0" xfId="0" applyFont="1" applyBorder="1" applyAlignment="1">
      <alignment horizontal="center" wrapText="1"/>
    </xf>
    <xf numFmtId="7" fontId="23" fillId="0" borderId="0" xfId="0" applyNumberFormat="1" applyFont="1"/>
    <xf numFmtId="2" fontId="23" fillId="0" borderId="3" xfId="0" applyNumberFormat="1" applyFont="1" applyBorder="1" applyAlignment="1">
      <alignment horizontal="center"/>
    </xf>
    <xf numFmtId="39" fontId="23" fillId="0" borderId="0" xfId="0" applyNumberFormat="1" applyFont="1"/>
    <xf numFmtId="0" fontId="23" fillId="0" borderId="0" xfId="0" applyNumberFormat="1" applyFont="1" applyBorder="1"/>
    <xf numFmtId="39" fontId="23" fillId="0" borderId="11" xfId="0" applyNumberFormat="1" applyFont="1" applyBorder="1"/>
    <xf numFmtId="39" fontId="23" fillId="0" borderId="17" xfId="0" applyNumberFormat="1" applyFont="1" applyBorder="1"/>
    <xf numFmtId="0" fontId="23" fillId="0" borderId="15" xfId="0" applyFont="1" applyBorder="1"/>
    <xf numFmtId="0" fontId="23" fillId="0" borderId="16" xfId="0" applyFont="1" applyBorder="1"/>
    <xf numFmtId="0" fontId="17" fillId="0" borderId="4" xfId="0" applyFont="1" applyBorder="1" applyAlignment="1">
      <alignment horizontal="left" vertical="center" indent="1" readingOrder="1"/>
    </xf>
    <xf numFmtId="0" fontId="17" fillId="0" borderId="3" xfId="0" applyFont="1" applyBorder="1" applyAlignment="1">
      <alignment horizontal="left" vertical="center" indent="1" readingOrder="1"/>
    </xf>
    <xf numFmtId="49" fontId="4" fillId="0" borderId="0" xfId="0" applyNumberFormat="1" applyFont="1" applyBorder="1" applyAlignment="1">
      <alignment horizontal="center" vertical="center"/>
    </xf>
    <xf numFmtId="9" fontId="23" fillId="0" borderId="3" xfId="0" applyNumberFormat="1" applyFont="1" applyBorder="1"/>
    <xf numFmtId="5" fontId="23" fillId="0" borderId="5" xfId="0" applyNumberFormat="1" applyFont="1" applyBorder="1"/>
    <xf numFmtId="9" fontId="4" fillId="0" borderId="0" xfId="0" applyNumberFormat="1" applyFont="1" applyBorder="1" applyAlignment="1">
      <alignment horizontal="center"/>
    </xf>
    <xf numFmtId="2" fontId="23" fillId="0" borderId="1" xfId="0" applyNumberFormat="1" applyFont="1" applyBorder="1" applyAlignment="1">
      <alignment horizontal="center"/>
    </xf>
    <xf numFmtId="2" fontId="23" fillId="0" borderId="10" xfId="0" applyNumberFormat="1" applyFont="1" applyBorder="1" applyAlignment="1">
      <alignment horizontal="center"/>
    </xf>
    <xf numFmtId="0" fontId="23" fillId="0" borderId="1" xfId="0" applyFont="1" applyBorder="1" applyAlignment="1">
      <alignment horizontal="center"/>
    </xf>
    <xf numFmtId="0" fontId="23" fillId="0" borderId="14" xfId="0" applyFont="1" applyBorder="1" applyAlignment="1">
      <alignment horizontal="center"/>
    </xf>
    <xf numFmtId="10" fontId="23" fillId="0" borderId="0" xfId="0" applyNumberFormat="1" applyFont="1" applyBorder="1" applyAlignment="1">
      <alignment horizontal="center"/>
    </xf>
    <xf numFmtId="0" fontId="4" fillId="0" borderId="0" xfId="0" applyFont="1" applyAlignment="1">
      <alignment horizontal="center"/>
    </xf>
    <xf numFmtId="0" fontId="6" fillId="0" borderId="0" xfId="0" applyFont="1" applyBorder="1"/>
    <xf numFmtId="0" fontId="23" fillId="0" borderId="9" xfId="0" applyFont="1" applyBorder="1" applyAlignment="1">
      <alignment horizontal="center"/>
    </xf>
    <xf numFmtId="0" fontId="23" fillId="0" borderId="10" xfId="0" applyFont="1" applyBorder="1" applyAlignment="1">
      <alignment horizontal="center"/>
    </xf>
    <xf numFmtId="0" fontId="23" fillId="0" borderId="4" xfId="0" applyFont="1" applyBorder="1" applyAlignment="1">
      <alignment horizontal="center"/>
    </xf>
    <xf numFmtId="0" fontId="23" fillId="0" borderId="17" xfId="0" applyFont="1" applyBorder="1" applyAlignment="1">
      <alignment horizontal="center"/>
    </xf>
    <xf numFmtId="7" fontId="23" fillId="0" borderId="3" xfId="0" applyNumberFormat="1" applyFont="1" applyBorder="1"/>
    <xf numFmtId="1" fontId="23" fillId="0" borderId="6" xfId="0" applyNumberFormat="1" applyFont="1" applyBorder="1" applyAlignment="1">
      <alignment horizontal="center"/>
    </xf>
    <xf numFmtId="7" fontId="23" fillId="0" borderId="1" xfId="0" applyNumberFormat="1" applyFont="1" applyBorder="1"/>
    <xf numFmtId="1" fontId="23" fillId="0" borderId="7" xfId="0" applyNumberFormat="1" applyFont="1" applyBorder="1" applyAlignment="1">
      <alignment horizontal="center"/>
    </xf>
    <xf numFmtId="39" fontId="23" fillId="0" borderId="3" xfId="0" applyNumberFormat="1" applyFont="1" applyBorder="1"/>
    <xf numFmtId="39" fontId="23" fillId="0" borderId="1" xfId="0" applyNumberFormat="1" applyFont="1" applyBorder="1"/>
    <xf numFmtId="1" fontId="23" fillId="0" borderId="3" xfId="0" applyNumberFormat="1" applyFont="1" applyBorder="1" applyAlignment="1">
      <alignment horizontal="center"/>
    </xf>
    <xf numFmtId="39" fontId="23" fillId="0" borderId="5" xfId="0" applyNumberFormat="1" applyFont="1" applyBorder="1"/>
    <xf numFmtId="1" fontId="23" fillId="0" borderId="13" xfId="0" applyNumberFormat="1" applyFont="1" applyBorder="1" applyAlignment="1">
      <alignment horizontal="center"/>
    </xf>
    <xf numFmtId="0" fontId="23" fillId="0" borderId="11" xfId="0" applyNumberFormat="1" applyFont="1" applyBorder="1" applyAlignment="1">
      <alignment horizontal="right"/>
    </xf>
    <xf numFmtId="0" fontId="23" fillId="0" borderId="7" xfId="0" applyNumberFormat="1" applyFont="1" applyBorder="1" applyAlignment="1">
      <alignment horizontal="center"/>
    </xf>
    <xf numFmtId="0" fontId="23" fillId="0" borderId="15" xfId="0" applyNumberFormat="1" applyFont="1" applyBorder="1" applyAlignment="1">
      <alignment horizontal="center"/>
    </xf>
    <xf numFmtId="0" fontId="23" fillId="0" borderId="0" xfId="0" applyNumberFormat="1" applyFont="1" applyAlignment="1">
      <alignment horizontal="right"/>
    </xf>
    <xf numFmtId="0" fontId="23" fillId="0" borderId="6" xfId="0" applyNumberFormat="1" applyFont="1" applyBorder="1"/>
    <xf numFmtId="0" fontId="23" fillId="0" borderId="16" xfId="0" applyNumberFormat="1" applyFont="1" applyBorder="1"/>
    <xf numFmtId="5" fontId="23" fillId="0" borderId="16" xfId="0" applyNumberFormat="1" applyFont="1" applyBorder="1"/>
    <xf numFmtId="37" fontId="23" fillId="0" borderId="16" xfId="0" applyNumberFormat="1" applyFont="1" applyBorder="1"/>
    <xf numFmtId="37" fontId="23" fillId="0" borderId="13" xfId="0" applyNumberFormat="1" applyFont="1" applyBorder="1"/>
    <xf numFmtId="37" fontId="23" fillId="0" borderId="17" xfId="0" applyNumberFormat="1" applyFont="1" applyBorder="1"/>
    <xf numFmtId="0" fontId="23" fillId="0" borderId="4" xfId="0" applyNumberFormat="1" applyFont="1" applyBorder="1" applyAlignment="1">
      <alignment horizontal="center"/>
    </xf>
    <xf numFmtId="0" fontId="23" fillId="0" borderId="14" xfId="0" applyNumberFormat="1" applyFont="1" applyBorder="1" applyAlignment="1">
      <alignment horizontal="center"/>
    </xf>
    <xf numFmtId="0" fontId="23" fillId="0" borderId="3" xfId="0" applyNumberFormat="1" applyFont="1" applyBorder="1"/>
    <xf numFmtId="0" fontId="0" fillId="0" borderId="14" xfId="0" applyNumberFormat="1" applyBorder="1"/>
    <xf numFmtId="0" fontId="0" fillId="0" borderId="15" xfId="0" applyNumberFormat="1" applyBorder="1"/>
    <xf numFmtId="0" fontId="23" fillId="0" borderId="3" xfId="0" applyFont="1" applyBorder="1" applyAlignment="1"/>
    <xf numFmtId="0" fontId="23" fillId="0" borderId="5" xfId="0" applyFont="1" applyBorder="1" applyAlignment="1"/>
    <xf numFmtId="0" fontId="0" fillId="0" borderId="17" xfId="0" applyNumberFormat="1" applyBorder="1"/>
    <xf numFmtId="39" fontId="23" fillId="0" borderId="13" xfId="0" applyNumberFormat="1" applyFont="1" applyBorder="1"/>
    <xf numFmtId="0" fontId="23" fillId="0" borderId="9" xfId="0" applyFont="1" applyBorder="1"/>
    <xf numFmtId="0" fontId="23" fillId="0" borderId="8" xfId="0" applyFont="1" applyBorder="1" applyAlignment="1">
      <alignment horizontal="center"/>
    </xf>
    <xf numFmtId="0" fontId="23" fillId="0" borderId="0" xfId="0" quotePrefix="1" applyFont="1" applyAlignment="1">
      <alignment horizontal="center"/>
    </xf>
    <xf numFmtId="5" fontId="23" fillId="0" borderId="7" xfId="0" applyNumberFormat="1" applyFont="1" applyBorder="1"/>
    <xf numFmtId="37" fontId="23" fillId="0" borderId="1" xfId="0" applyNumberFormat="1" applyFont="1" applyBorder="1"/>
    <xf numFmtId="0" fontId="23" fillId="0" borderId="11" xfId="0" quotePrefix="1" applyFont="1" applyBorder="1" applyAlignment="1">
      <alignment horizontal="center"/>
    </xf>
    <xf numFmtId="1" fontId="23" fillId="0" borderId="5" xfId="0" applyNumberFormat="1" applyFont="1" applyBorder="1" applyAlignment="1">
      <alignment horizontal="center"/>
    </xf>
    <xf numFmtId="0" fontId="23" fillId="0" borderId="0" xfId="0" quotePrefix="1" applyFont="1"/>
    <xf numFmtId="5" fontId="23" fillId="0" borderId="2" xfId="0" applyNumberFormat="1" applyFont="1" applyBorder="1"/>
    <xf numFmtId="37" fontId="23" fillId="0" borderId="3" xfId="0" applyNumberFormat="1" applyFont="1" applyBorder="1" applyAlignment="1">
      <alignment horizontal="center"/>
    </xf>
    <xf numFmtId="37" fontId="23" fillId="0" borderId="6" xfId="0" applyNumberFormat="1" applyFont="1" applyBorder="1" applyAlignment="1">
      <alignment horizontal="center"/>
    </xf>
    <xf numFmtId="37" fontId="23" fillId="0" borderId="2" xfId="0" applyNumberFormat="1" applyFont="1" applyBorder="1"/>
    <xf numFmtId="37" fontId="23" fillId="0" borderId="5" xfId="0" applyNumberFormat="1" applyFont="1" applyBorder="1" applyAlignment="1">
      <alignment horizontal="center"/>
    </xf>
    <xf numFmtId="37" fontId="23" fillId="0" borderId="13" xfId="0" applyNumberFormat="1" applyFont="1" applyBorder="1" applyAlignment="1">
      <alignment horizontal="center"/>
    </xf>
    <xf numFmtId="0" fontId="0" fillId="0" borderId="14" xfId="0" applyBorder="1" applyAlignment="1"/>
    <xf numFmtId="0" fontId="0" fillId="0" borderId="15" xfId="0" applyBorder="1" applyAlignment="1"/>
    <xf numFmtId="0" fontId="0" fillId="0" borderId="0" xfId="0" applyBorder="1" applyAlignment="1"/>
    <xf numFmtId="0" fontId="0" fillId="0" borderId="16" xfId="0" applyBorder="1" applyAlignment="1"/>
    <xf numFmtId="0" fontId="0" fillId="0" borderId="11" xfId="0" applyBorder="1" applyAlignment="1"/>
    <xf numFmtId="0" fontId="0" fillId="0" borderId="17" xfId="0" applyBorder="1" applyAlignment="1"/>
    <xf numFmtId="7" fontId="23" fillId="0" borderId="0" xfId="0" applyNumberFormat="1" applyFont="1" applyBorder="1"/>
    <xf numFmtId="0" fontId="23" fillId="0" borderId="5" xfId="0" applyFont="1" applyBorder="1" applyAlignment="1">
      <alignment horizontal="left" indent="1"/>
    </xf>
    <xf numFmtId="0" fontId="17" fillId="0" borderId="4" xfId="0" applyFont="1" applyBorder="1" applyAlignment="1">
      <alignment horizontal="left" indent="1"/>
    </xf>
    <xf numFmtId="2" fontId="17" fillId="0" borderId="4" xfId="0" applyNumberFormat="1" applyFont="1" applyBorder="1" applyAlignment="1">
      <alignment horizontal="left" vertical="center" readingOrder="1"/>
    </xf>
    <xf numFmtId="2" fontId="23" fillId="0" borderId="3" xfId="0" applyNumberFormat="1" applyFont="1" applyBorder="1" applyAlignment="1"/>
    <xf numFmtId="2" fontId="23" fillId="0" borderId="5" xfId="0" applyNumberFormat="1" applyFont="1" applyBorder="1" applyAlignment="1"/>
    <xf numFmtId="0" fontId="23" fillId="0" borderId="3" xfId="0" applyFont="1" applyBorder="1" applyAlignment="1">
      <alignment horizontal="left"/>
    </xf>
    <xf numFmtId="0" fontId="23" fillId="0" borderId="5" xfId="0" applyFont="1" applyBorder="1" applyAlignment="1">
      <alignment horizontal="left"/>
    </xf>
    <xf numFmtId="0" fontId="23" fillId="0" borderId="3" xfId="0" applyFont="1" applyBorder="1" applyAlignment="1">
      <alignment horizontal="left" indent="1" readingOrder="1"/>
    </xf>
    <xf numFmtId="0" fontId="23" fillId="0" borderId="5" xfId="0" applyFont="1" applyBorder="1" applyAlignment="1">
      <alignment horizontal="left" indent="1" readingOrder="1"/>
    </xf>
    <xf numFmtId="0" fontId="29" fillId="0" borderId="0" xfId="1" applyAlignment="1">
      <alignment horizontal="left" vertical="center" wrapText="1" readingOrder="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amp.od.nih.gov/dfas/dfas-subject-matter-advisors" TargetMode="External"/><Relationship Id="rId1" Type="http://schemas.openxmlformats.org/officeDocument/2006/relationships/hyperlink" Target="http://oamp.od.nih.gov/dfas/dfas-subject-matter-advisor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14" sqref="A14"/>
    </sheetView>
  </sheetViews>
  <sheetFormatPr defaultRowHeight="12.75"/>
  <cols>
    <col min="1" max="1" width="145" customWidth="1"/>
  </cols>
  <sheetData>
    <row r="1" spans="1:1" ht="15">
      <c r="A1" s="56" t="s">
        <v>0</v>
      </c>
    </row>
    <row r="2" spans="1:1" ht="15">
      <c r="A2" s="56"/>
    </row>
    <row r="3" spans="1:1" ht="15">
      <c r="A3" s="56"/>
    </row>
    <row r="4" spans="1:1" ht="15">
      <c r="A4" s="56"/>
    </row>
    <row r="5" spans="1:1" ht="45">
      <c r="A5" s="58" t="s">
        <v>117</v>
      </c>
    </row>
    <row r="6" spans="1:1" ht="15">
      <c r="A6" s="57" t="s">
        <v>193</v>
      </c>
    </row>
    <row r="7" spans="1:1">
      <c r="A7" s="52"/>
    </row>
    <row r="8" spans="1:1" ht="47.25">
      <c r="A8" s="54" t="s">
        <v>118</v>
      </c>
    </row>
    <row r="9" spans="1:1">
      <c r="A9" s="53"/>
    </row>
    <row r="10" spans="1:1" ht="75">
      <c r="A10" s="54" t="s">
        <v>129</v>
      </c>
    </row>
    <row r="11" spans="1:1">
      <c r="A11" s="53"/>
    </row>
    <row r="12" spans="1:1" ht="18">
      <c r="A12" s="55" t="s">
        <v>119</v>
      </c>
    </row>
    <row r="13" spans="1:1" ht="15">
      <c r="A13" s="54" t="s">
        <v>120</v>
      </c>
    </row>
    <row r="14" spans="1:1" ht="30">
      <c r="A14" s="54" t="s">
        <v>130</v>
      </c>
    </row>
    <row r="15" spans="1:1" ht="15">
      <c r="A15" s="54" t="s">
        <v>121</v>
      </c>
    </row>
    <row r="16" spans="1:1">
      <c r="A16" s="53"/>
    </row>
    <row r="17" spans="1:1" ht="18">
      <c r="A17" s="55" t="s">
        <v>122</v>
      </c>
    </row>
    <row r="18" spans="1:1" ht="30">
      <c r="A18" s="54" t="s">
        <v>123</v>
      </c>
    </row>
    <row r="19" spans="1:1" ht="15">
      <c r="A19" s="54" t="s">
        <v>124</v>
      </c>
    </row>
    <row r="20" spans="1:1" ht="30">
      <c r="A20" s="54" t="s">
        <v>131</v>
      </c>
    </row>
    <row r="21" spans="1:1" ht="60">
      <c r="A21" s="54" t="s">
        <v>125</v>
      </c>
    </row>
    <row r="22" spans="1:1" ht="60">
      <c r="A22" s="54" t="s">
        <v>126</v>
      </c>
    </row>
    <row r="23" spans="1:1">
      <c r="A23" s="53"/>
    </row>
    <row r="24" spans="1:1" ht="18">
      <c r="A24" s="55" t="s">
        <v>127</v>
      </c>
    </row>
    <row r="25" spans="1:1" ht="25.5">
      <c r="A25" s="264" t="s">
        <v>195</v>
      </c>
    </row>
    <row r="26" spans="1:1" ht="15.75">
      <c r="A26" s="54" t="s">
        <v>132</v>
      </c>
    </row>
    <row r="27" spans="1:1">
      <c r="A27" s="53"/>
    </row>
    <row r="28" spans="1:1" ht="18">
      <c r="A28" s="55" t="s">
        <v>128</v>
      </c>
    </row>
    <row r="29" spans="1:1" ht="25.5">
      <c r="A29" s="264" t="s">
        <v>196</v>
      </c>
    </row>
    <row r="30" spans="1:1" ht="15.75">
      <c r="A30" s="54" t="s">
        <v>133</v>
      </c>
    </row>
  </sheetData>
  <phoneticPr fontId="0" type="noConversion"/>
  <hyperlinks>
    <hyperlink ref="A25" r:id="rId1" display="http://oamp.od.nih.gov/dfas/indirect-cost-branch/indirect-cost-submission"/>
    <hyperlink ref="A29" r:id="rId2"/>
  </hyperlinks>
  <pageMargins left="0.75" right="0.75" top="1" bottom="1" header="0.5" footer="0.5"/>
  <pageSetup scale="80" orientation="landscape" horizontalDpi="2400" verticalDpi="2400" r:id="rId3"/>
  <headerFooter alignWithMargins="0">
    <oddHeader>&amp;A</oddHeader>
    <oddFoote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143"/>
  <sheetViews>
    <sheetView topLeftCell="A28" workbookViewId="0">
      <pane xSplit="23100" topLeftCell="AR1"/>
      <selection activeCell="C51" sqref="C50:C51"/>
      <selection pane="topRight" activeCell="U25" sqref="U25"/>
    </sheetView>
  </sheetViews>
  <sheetFormatPr defaultRowHeight="12.75"/>
  <cols>
    <col min="1" max="1" width="3.5703125" customWidth="1"/>
    <col min="2" max="2" width="28.7109375" customWidth="1"/>
    <col min="3" max="3" width="11" customWidth="1"/>
    <col min="5" max="5" width="10.5703125" customWidth="1"/>
    <col min="6" max="6" width="10.7109375" customWidth="1"/>
    <col min="8" max="8" width="9.85546875" customWidth="1"/>
    <col min="9" max="9" width="9.7109375" customWidth="1"/>
    <col min="11" max="11" width="9.7109375" customWidth="1"/>
    <col min="12" max="12" width="10.85546875" customWidth="1"/>
    <col min="14" max="14" width="9.5703125" customWidth="1"/>
    <col min="15" max="15" width="10.28515625" customWidth="1"/>
    <col min="17" max="17" width="9.85546875" customWidth="1"/>
    <col min="18" max="18" width="9.5703125" customWidth="1"/>
    <col min="20" max="20" width="10.5703125" customWidth="1"/>
    <col min="21" max="21" width="10.85546875" customWidth="1"/>
    <col min="23" max="23" width="10" customWidth="1"/>
    <col min="24" max="24" width="11.28515625" customWidth="1"/>
  </cols>
  <sheetData>
    <row r="1" spans="1:24" ht="18.75" thickBot="1">
      <c r="A1" s="49" t="s">
        <v>93</v>
      </c>
      <c r="B1" s="25"/>
      <c r="C1" s="25"/>
      <c r="D1" s="25"/>
      <c r="E1" s="8"/>
      <c r="F1" s="8"/>
      <c r="G1" s="8"/>
    </row>
    <row r="2" spans="1:24" ht="18">
      <c r="A2" s="47" t="str">
        <f>SUMMARY!A2</f>
        <v>Contractor's Name**</v>
      </c>
    </row>
    <row r="3" spans="1:24" ht="15.75">
      <c r="A3" s="39" t="str">
        <f>SUMMARY!A3</f>
        <v>RFP No.**</v>
      </c>
    </row>
    <row r="6" spans="1:24" ht="15">
      <c r="A6" s="56"/>
      <c r="B6" s="56"/>
      <c r="C6" s="178"/>
      <c r="D6" s="202" t="s">
        <v>46</v>
      </c>
      <c r="E6" s="203"/>
      <c r="F6" s="178"/>
      <c r="G6" s="202" t="s">
        <v>47</v>
      </c>
      <c r="H6" s="203"/>
      <c r="I6" s="178"/>
      <c r="J6" s="202" t="s">
        <v>48</v>
      </c>
      <c r="K6" s="203"/>
      <c r="L6" s="178"/>
      <c r="M6" s="202" t="s">
        <v>49</v>
      </c>
      <c r="N6" s="203"/>
      <c r="O6" s="178"/>
      <c r="P6" s="202" t="s">
        <v>50</v>
      </c>
      <c r="Q6" s="203"/>
      <c r="R6" s="178"/>
      <c r="S6" s="202" t="s">
        <v>51</v>
      </c>
      <c r="T6" s="203"/>
      <c r="U6" s="178"/>
      <c r="V6" s="202" t="s">
        <v>52</v>
      </c>
      <c r="W6" s="203"/>
      <c r="X6" s="56"/>
    </row>
    <row r="7" spans="1:24" ht="15">
      <c r="A7" s="56"/>
      <c r="B7" s="56"/>
      <c r="C7" s="204" t="s">
        <v>53</v>
      </c>
      <c r="D7" s="198" t="s">
        <v>53</v>
      </c>
      <c r="E7" s="75"/>
      <c r="F7" s="204" t="s">
        <v>53</v>
      </c>
      <c r="G7" s="198" t="s">
        <v>53</v>
      </c>
      <c r="H7" s="75"/>
      <c r="I7" s="204" t="s">
        <v>53</v>
      </c>
      <c r="J7" s="198" t="s">
        <v>53</v>
      </c>
      <c r="K7" s="75"/>
      <c r="L7" s="204" t="s">
        <v>53</v>
      </c>
      <c r="M7" s="198" t="s">
        <v>53</v>
      </c>
      <c r="N7" s="75"/>
      <c r="O7" s="204" t="s">
        <v>53</v>
      </c>
      <c r="P7" s="198" t="s">
        <v>53</v>
      </c>
      <c r="Q7" s="75"/>
      <c r="R7" s="204" t="s">
        <v>53</v>
      </c>
      <c r="S7" s="198" t="s">
        <v>53</v>
      </c>
      <c r="T7" s="75"/>
      <c r="U7" s="204" t="s">
        <v>53</v>
      </c>
      <c r="V7" s="198" t="s">
        <v>53</v>
      </c>
      <c r="W7" s="75"/>
      <c r="X7" s="56"/>
    </row>
    <row r="8" spans="1:24" ht="15">
      <c r="A8" s="136"/>
      <c r="B8" s="83" t="s">
        <v>54</v>
      </c>
      <c r="C8" s="137" t="s">
        <v>55</v>
      </c>
      <c r="D8" s="83" t="s">
        <v>56</v>
      </c>
      <c r="E8" s="205" t="s">
        <v>57</v>
      </c>
      <c r="F8" s="137" t="s">
        <v>55</v>
      </c>
      <c r="G8" s="83" t="s">
        <v>56</v>
      </c>
      <c r="H8" s="205" t="s">
        <v>57</v>
      </c>
      <c r="I8" s="137" t="s">
        <v>55</v>
      </c>
      <c r="J8" s="83" t="s">
        <v>56</v>
      </c>
      <c r="K8" s="205" t="s">
        <v>57</v>
      </c>
      <c r="L8" s="137" t="s">
        <v>55</v>
      </c>
      <c r="M8" s="83" t="s">
        <v>56</v>
      </c>
      <c r="N8" s="205" t="s">
        <v>57</v>
      </c>
      <c r="O8" s="137" t="s">
        <v>55</v>
      </c>
      <c r="P8" s="83" t="s">
        <v>56</v>
      </c>
      <c r="Q8" s="205" t="s">
        <v>57</v>
      </c>
      <c r="R8" s="137" t="s">
        <v>55</v>
      </c>
      <c r="S8" s="83" t="s">
        <v>56</v>
      </c>
      <c r="T8" s="205" t="s">
        <v>57</v>
      </c>
      <c r="U8" s="137" t="s">
        <v>55</v>
      </c>
      <c r="V8" s="83" t="s">
        <v>56</v>
      </c>
      <c r="W8" s="205" t="s">
        <v>57</v>
      </c>
      <c r="X8" s="197" t="s">
        <v>9</v>
      </c>
    </row>
    <row r="9" spans="1:24" ht="15">
      <c r="A9" s="130">
        <v>1</v>
      </c>
      <c r="B9" s="56"/>
      <c r="C9" s="206">
        <v>0</v>
      </c>
      <c r="D9" s="207">
        <v>0</v>
      </c>
      <c r="E9" s="208">
        <f>ROUND((+D9*C9),2)</f>
        <v>0</v>
      </c>
      <c r="F9" s="206">
        <v>0</v>
      </c>
      <c r="G9" s="207">
        <v>0</v>
      </c>
      <c r="H9" s="208">
        <f>ROUND((+G9*F9),2)</f>
        <v>0</v>
      </c>
      <c r="I9" s="206">
        <v>0</v>
      </c>
      <c r="J9" s="207">
        <v>0</v>
      </c>
      <c r="K9" s="208">
        <f>ROUND((+J9*I9),2)</f>
        <v>0</v>
      </c>
      <c r="L9" s="206">
        <v>0</v>
      </c>
      <c r="M9" s="207">
        <v>0</v>
      </c>
      <c r="N9" s="208">
        <f>ROUND((+M9*L9),2)</f>
        <v>0</v>
      </c>
      <c r="O9" s="206">
        <v>0</v>
      </c>
      <c r="P9" s="207">
        <v>0</v>
      </c>
      <c r="Q9" s="208">
        <f>ROUND((+P9*O9),2)</f>
        <v>0</v>
      </c>
      <c r="R9" s="206">
        <v>0</v>
      </c>
      <c r="S9" s="207">
        <v>0</v>
      </c>
      <c r="T9" s="208">
        <f>ROUND((+S9*R9),2)</f>
        <v>0</v>
      </c>
      <c r="U9" s="206">
        <v>0</v>
      </c>
      <c r="V9" s="207">
        <v>0</v>
      </c>
      <c r="W9" s="208">
        <f>ROUND((+V9*U9),2)</f>
        <v>0</v>
      </c>
      <c r="X9" s="208">
        <f t="shared" ref="X9:X39" si="0">+W9+T9+Q9+N9+K9+H9+E9</f>
        <v>0</v>
      </c>
    </row>
    <row r="10" spans="1:24" ht="15">
      <c r="A10" s="130">
        <v>2</v>
      </c>
      <c r="B10" s="56"/>
      <c r="C10" s="210">
        <v>0</v>
      </c>
      <c r="D10" s="207">
        <v>0</v>
      </c>
      <c r="E10" s="211">
        <f t="shared" ref="E10:E25" si="1">ROUND((+D10*C10),2)</f>
        <v>0</v>
      </c>
      <c r="F10" s="210">
        <v>0</v>
      </c>
      <c r="G10" s="207">
        <v>0</v>
      </c>
      <c r="H10" s="211">
        <f t="shared" ref="H10:H25" si="2">ROUND((+G10*F10),2)</f>
        <v>0</v>
      </c>
      <c r="I10" s="210">
        <v>0</v>
      </c>
      <c r="J10" s="207">
        <v>0</v>
      </c>
      <c r="K10" s="211">
        <f t="shared" ref="K10:K25" si="3">ROUND((+J10*I10),2)</f>
        <v>0</v>
      </c>
      <c r="L10" s="210">
        <v>0</v>
      </c>
      <c r="M10" s="207">
        <v>0</v>
      </c>
      <c r="N10" s="211">
        <f t="shared" ref="N10:N25" si="4">ROUND((+M10*L10),2)</f>
        <v>0</v>
      </c>
      <c r="O10" s="210">
        <v>0</v>
      </c>
      <c r="P10" s="207">
        <v>0</v>
      </c>
      <c r="Q10" s="211">
        <f t="shared" ref="Q10:Q25" si="5">ROUND((+P10*O10),2)</f>
        <v>0</v>
      </c>
      <c r="R10" s="210">
        <v>0</v>
      </c>
      <c r="S10" s="207">
        <v>0</v>
      </c>
      <c r="T10" s="211">
        <f t="shared" ref="T10:T25" si="6">ROUND((+S10*R10),2)</f>
        <v>0</v>
      </c>
      <c r="U10" s="210">
        <v>0</v>
      </c>
      <c r="V10" s="207">
        <v>0</v>
      </c>
      <c r="W10" s="211">
        <f t="shared" ref="W10:W25" si="7">ROUND((+V10*U10),2)</f>
        <v>0</v>
      </c>
      <c r="X10" s="211">
        <f t="shared" si="0"/>
        <v>0</v>
      </c>
    </row>
    <row r="11" spans="1:24" ht="15">
      <c r="A11" s="130">
        <v>3</v>
      </c>
      <c r="B11" s="56"/>
      <c r="C11" s="210">
        <v>0</v>
      </c>
      <c r="D11" s="207">
        <v>0</v>
      </c>
      <c r="E11" s="211">
        <f t="shared" si="1"/>
        <v>0</v>
      </c>
      <c r="F11" s="210">
        <v>0</v>
      </c>
      <c r="G11" s="207">
        <v>0</v>
      </c>
      <c r="H11" s="211">
        <f t="shared" si="2"/>
        <v>0</v>
      </c>
      <c r="I11" s="210">
        <v>0</v>
      </c>
      <c r="J11" s="207">
        <v>0</v>
      </c>
      <c r="K11" s="211">
        <f t="shared" si="3"/>
        <v>0</v>
      </c>
      <c r="L11" s="210">
        <v>0</v>
      </c>
      <c r="M11" s="207">
        <v>0</v>
      </c>
      <c r="N11" s="211">
        <f t="shared" si="4"/>
        <v>0</v>
      </c>
      <c r="O11" s="210">
        <v>0</v>
      </c>
      <c r="P11" s="207">
        <v>0</v>
      </c>
      <c r="Q11" s="211">
        <f t="shared" si="5"/>
        <v>0</v>
      </c>
      <c r="R11" s="210">
        <v>0</v>
      </c>
      <c r="S11" s="207">
        <v>0</v>
      </c>
      <c r="T11" s="211">
        <f t="shared" si="6"/>
        <v>0</v>
      </c>
      <c r="U11" s="210">
        <v>0</v>
      </c>
      <c r="V11" s="207">
        <v>0</v>
      </c>
      <c r="W11" s="211">
        <f t="shared" si="7"/>
        <v>0</v>
      </c>
      <c r="X11" s="211">
        <f t="shared" si="0"/>
        <v>0</v>
      </c>
    </row>
    <row r="12" spans="1:24" ht="15">
      <c r="A12" s="130">
        <v>4</v>
      </c>
      <c r="B12" s="56"/>
      <c r="C12" s="210">
        <v>0</v>
      </c>
      <c r="D12" s="207">
        <v>0</v>
      </c>
      <c r="E12" s="211">
        <f t="shared" si="1"/>
        <v>0</v>
      </c>
      <c r="F12" s="210">
        <v>0</v>
      </c>
      <c r="G12" s="207">
        <v>0</v>
      </c>
      <c r="H12" s="211">
        <f t="shared" si="2"/>
        <v>0</v>
      </c>
      <c r="I12" s="210">
        <v>0</v>
      </c>
      <c r="J12" s="207">
        <v>0</v>
      </c>
      <c r="K12" s="211">
        <f t="shared" si="3"/>
        <v>0</v>
      </c>
      <c r="L12" s="210">
        <v>0</v>
      </c>
      <c r="M12" s="207">
        <v>0</v>
      </c>
      <c r="N12" s="211">
        <f t="shared" si="4"/>
        <v>0</v>
      </c>
      <c r="O12" s="210">
        <v>0</v>
      </c>
      <c r="P12" s="207">
        <v>0</v>
      </c>
      <c r="Q12" s="211">
        <f t="shared" si="5"/>
        <v>0</v>
      </c>
      <c r="R12" s="210">
        <v>0</v>
      </c>
      <c r="S12" s="207">
        <v>0</v>
      </c>
      <c r="T12" s="211">
        <f t="shared" si="6"/>
        <v>0</v>
      </c>
      <c r="U12" s="210">
        <v>0</v>
      </c>
      <c r="V12" s="207">
        <v>0</v>
      </c>
      <c r="W12" s="211">
        <f t="shared" si="7"/>
        <v>0</v>
      </c>
      <c r="X12" s="211">
        <f t="shared" si="0"/>
        <v>0</v>
      </c>
    </row>
    <row r="13" spans="1:24" ht="15">
      <c r="A13" s="130">
        <v>5</v>
      </c>
      <c r="B13" s="56"/>
      <c r="C13" s="210">
        <v>0</v>
      </c>
      <c r="D13" s="207">
        <v>0</v>
      </c>
      <c r="E13" s="211">
        <f t="shared" si="1"/>
        <v>0</v>
      </c>
      <c r="F13" s="210">
        <v>0</v>
      </c>
      <c r="G13" s="207">
        <v>0</v>
      </c>
      <c r="H13" s="211">
        <f t="shared" si="2"/>
        <v>0</v>
      </c>
      <c r="I13" s="210">
        <v>0</v>
      </c>
      <c r="J13" s="207">
        <v>0</v>
      </c>
      <c r="K13" s="211">
        <f t="shared" si="3"/>
        <v>0</v>
      </c>
      <c r="L13" s="210">
        <v>0</v>
      </c>
      <c r="M13" s="207">
        <v>0</v>
      </c>
      <c r="N13" s="211">
        <f t="shared" si="4"/>
        <v>0</v>
      </c>
      <c r="O13" s="210">
        <v>0</v>
      </c>
      <c r="P13" s="207">
        <v>0</v>
      </c>
      <c r="Q13" s="211">
        <f t="shared" si="5"/>
        <v>0</v>
      </c>
      <c r="R13" s="210">
        <v>0</v>
      </c>
      <c r="S13" s="207">
        <v>0</v>
      </c>
      <c r="T13" s="211">
        <f t="shared" si="6"/>
        <v>0</v>
      </c>
      <c r="U13" s="210">
        <v>0</v>
      </c>
      <c r="V13" s="207">
        <v>0</v>
      </c>
      <c r="W13" s="211">
        <f t="shared" si="7"/>
        <v>0</v>
      </c>
      <c r="X13" s="211">
        <f t="shared" si="0"/>
        <v>0</v>
      </c>
    </row>
    <row r="14" spans="1:24" ht="15">
      <c r="A14" s="130">
        <v>6</v>
      </c>
      <c r="B14" s="56"/>
      <c r="C14" s="210">
        <v>0</v>
      </c>
      <c r="D14" s="207">
        <v>0</v>
      </c>
      <c r="E14" s="211">
        <f t="shared" si="1"/>
        <v>0</v>
      </c>
      <c r="F14" s="210">
        <v>0</v>
      </c>
      <c r="G14" s="207">
        <v>0</v>
      </c>
      <c r="H14" s="211">
        <f t="shared" si="2"/>
        <v>0</v>
      </c>
      <c r="I14" s="210">
        <v>0</v>
      </c>
      <c r="J14" s="207">
        <v>0</v>
      </c>
      <c r="K14" s="211">
        <f t="shared" si="3"/>
        <v>0</v>
      </c>
      <c r="L14" s="210">
        <v>0</v>
      </c>
      <c r="M14" s="207">
        <v>0</v>
      </c>
      <c r="N14" s="211">
        <f t="shared" si="4"/>
        <v>0</v>
      </c>
      <c r="O14" s="210">
        <v>0</v>
      </c>
      <c r="P14" s="207">
        <v>0</v>
      </c>
      <c r="Q14" s="211">
        <f t="shared" si="5"/>
        <v>0</v>
      </c>
      <c r="R14" s="210">
        <v>0</v>
      </c>
      <c r="S14" s="207">
        <v>0</v>
      </c>
      <c r="T14" s="211">
        <f t="shared" si="6"/>
        <v>0</v>
      </c>
      <c r="U14" s="210">
        <v>0</v>
      </c>
      <c r="V14" s="207">
        <v>0</v>
      </c>
      <c r="W14" s="211">
        <f t="shared" si="7"/>
        <v>0</v>
      </c>
      <c r="X14" s="211">
        <f t="shared" si="0"/>
        <v>0</v>
      </c>
    </row>
    <row r="15" spans="1:24" ht="15">
      <c r="A15" s="68">
        <v>7</v>
      </c>
      <c r="B15" s="56"/>
      <c r="C15" s="210">
        <v>0</v>
      </c>
      <c r="D15" s="207">
        <v>0</v>
      </c>
      <c r="E15" s="211">
        <f t="shared" si="1"/>
        <v>0</v>
      </c>
      <c r="F15" s="210">
        <v>0</v>
      </c>
      <c r="G15" s="207">
        <v>0</v>
      </c>
      <c r="H15" s="211">
        <f t="shared" si="2"/>
        <v>0</v>
      </c>
      <c r="I15" s="210">
        <v>0</v>
      </c>
      <c r="J15" s="207">
        <v>0</v>
      </c>
      <c r="K15" s="211">
        <f t="shared" si="3"/>
        <v>0</v>
      </c>
      <c r="L15" s="210">
        <v>0</v>
      </c>
      <c r="M15" s="207">
        <v>0</v>
      </c>
      <c r="N15" s="211">
        <f t="shared" si="4"/>
        <v>0</v>
      </c>
      <c r="O15" s="210">
        <v>0</v>
      </c>
      <c r="P15" s="207">
        <v>0</v>
      </c>
      <c r="Q15" s="211">
        <f t="shared" si="5"/>
        <v>0</v>
      </c>
      <c r="R15" s="210">
        <v>0</v>
      </c>
      <c r="S15" s="207">
        <v>0</v>
      </c>
      <c r="T15" s="211">
        <f t="shared" si="6"/>
        <v>0</v>
      </c>
      <c r="U15" s="210">
        <v>0</v>
      </c>
      <c r="V15" s="207">
        <v>0</v>
      </c>
      <c r="W15" s="211">
        <f t="shared" si="7"/>
        <v>0</v>
      </c>
      <c r="X15" s="211">
        <f t="shared" si="0"/>
        <v>0</v>
      </c>
    </row>
    <row r="16" spans="1:24" ht="15">
      <c r="A16" s="130">
        <v>8</v>
      </c>
      <c r="B16" s="56"/>
      <c r="C16" s="210">
        <v>0</v>
      </c>
      <c r="D16" s="207">
        <v>0</v>
      </c>
      <c r="E16" s="211">
        <f t="shared" si="1"/>
        <v>0</v>
      </c>
      <c r="F16" s="210">
        <v>0</v>
      </c>
      <c r="G16" s="207">
        <v>0</v>
      </c>
      <c r="H16" s="211">
        <f t="shared" si="2"/>
        <v>0</v>
      </c>
      <c r="I16" s="210">
        <v>0</v>
      </c>
      <c r="J16" s="207">
        <v>0</v>
      </c>
      <c r="K16" s="211">
        <f t="shared" si="3"/>
        <v>0</v>
      </c>
      <c r="L16" s="210">
        <v>0</v>
      </c>
      <c r="M16" s="207">
        <v>0</v>
      </c>
      <c r="N16" s="211">
        <f t="shared" si="4"/>
        <v>0</v>
      </c>
      <c r="O16" s="210">
        <v>0</v>
      </c>
      <c r="P16" s="207">
        <v>0</v>
      </c>
      <c r="Q16" s="211">
        <f t="shared" si="5"/>
        <v>0</v>
      </c>
      <c r="R16" s="210">
        <v>0</v>
      </c>
      <c r="S16" s="207">
        <v>0</v>
      </c>
      <c r="T16" s="211">
        <f t="shared" si="6"/>
        <v>0</v>
      </c>
      <c r="U16" s="210">
        <v>0</v>
      </c>
      <c r="V16" s="207">
        <v>0</v>
      </c>
      <c r="W16" s="211">
        <f t="shared" si="7"/>
        <v>0</v>
      </c>
      <c r="X16" s="211">
        <f t="shared" si="0"/>
        <v>0</v>
      </c>
    </row>
    <row r="17" spans="1:110" ht="15">
      <c r="A17" s="130">
        <v>9</v>
      </c>
      <c r="B17" s="56"/>
      <c r="C17" s="210">
        <v>0</v>
      </c>
      <c r="D17" s="207">
        <v>0</v>
      </c>
      <c r="E17" s="211">
        <f t="shared" si="1"/>
        <v>0</v>
      </c>
      <c r="F17" s="210">
        <v>0</v>
      </c>
      <c r="G17" s="207">
        <v>0</v>
      </c>
      <c r="H17" s="211">
        <f t="shared" si="2"/>
        <v>0</v>
      </c>
      <c r="I17" s="210">
        <v>0</v>
      </c>
      <c r="J17" s="207">
        <v>0</v>
      </c>
      <c r="K17" s="211">
        <f t="shared" si="3"/>
        <v>0</v>
      </c>
      <c r="L17" s="210">
        <v>0</v>
      </c>
      <c r="M17" s="207">
        <v>0</v>
      </c>
      <c r="N17" s="211">
        <f t="shared" si="4"/>
        <v>0</v>
      </c>
      <c r="O17" s="210">
        <v>0</v>
      </c>
      <c r="P17" s="207">
        <v>0</v>
      </c>
      <c r="Q17" s="211">
        <f t="shared" si="5"/>
        <v>0</v>
      </c>
      <c r="R17" s="210">
        <v>0</v>
      </c>
      <c r="S17" s="207">
        <v>0</v>
      </c>
      <c r="T17" s="211">
        <f t="shared" si="6"/>
        <v>0</v>
      </c>
      <c r="U17" s="210">
        <v>0</v>
      </c>
      <c r="V17" s="207">
        <v>0</v>
      </c>
      <c r="W17" s="211">
        <f t="shared" si="7"/>
        <v>0</v>
      </c>
      <c r="X17" s="211">
        <f t="shared" si="0"/>
        <v>0</v>
      </c>
    </row>
    <row r="18" spans="1:110" ht="15">
      <c r="A18" s="130">
        <v>10</v>
      </c>
      <c r="B18" s="56"/>
      <c r="C18" s="210">
        <v>0</v>
      </c>
      <c r="D18" s="207">
        <v>0</v>
      </c>
      <c r="E18" s="211">
        <f t="shared" si="1"/>
        <v>0</v>
      </c>
      <c r="F18" s="210">
        <v>0</v>
      </c>
      <c r="G18" s="207">
        <v>0</v>
      </c>
      <c r="H18" s="211">
        <f t="shared" si="2"/>
        <v>0</v>
      </c>
      <c r="I18" s="210">
        <v>0</v>
      </c>
      <c r="J18" s="207">
        <v>0</v>
      </c>
      <c r="K18" s="211">
        <f t="shared" si="3"/>
        <v>0</v>
      </c>
      <c r="L18" s="210">
        <v>0</v>
      </c>
      <c r="M18" s="207">
        <v>0</v>
      </c>
      <c r="N18" s="211">
        <f t="shared" si="4"/>
        <v>0</v>
      </c>
      <c r="O18" s="210">
        <v>0</v>
      </c>
      <c r="P18" s="207">
        <v>0</v>
      </c>
      <c r="Q18" s="211">
        <f t="shared" si="5"/>
        <v>0</v>
      </c>
      <c r="R18" s="210">
        <v>0</v>
      </c>
      <c r="S18" s="207">
        <v>0</v>
      </c>
      <c r="T18" s="211">
        <f t="shared" si="6"/>
        <v>0</v>
      </c>
      <c r="U18" s="210">
        <v>0</v>
      </c>
      <c r="V18" s="207">
        <v>0</v>
      </c>
      <c r="W18" s="211">
        <f t="shared" si="7"/>
        <v>0</v>
      </c>
      <c r="X18" s="211">
        <f t="shared" si="0"/>
        <v>0</v>
      </c>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row>
    <row r="19" spans="1:110" ht="15">
      <c r="A19" s="130">
        <v>11</v>
      </c>
      <c r="B19" s="56"/>
      <c r="C19" s="210">
        <v>0</v>
      </c>
      <c r="D19" s="207">
        <v>0</v>
      </c>
      <c r="E19" s="211">
        <f t="shared" si="1"/>
        <v>0</v>
      </c>
      <c r="F19" s="210">
        <v>0</v>
      </c>
      <c r="G19" s="207">
        <v>0</v>
      </c>
      <c r="H19" s="211">
        <f t="shared" si="2"/>
        <v>0</v>
      </c>
      <c r="I19" s="210">
        <v>0</v>
      </c>
      <c r="J19" s="207">
        <v>0</v>
      </c>
      <c r="K19" s="211">
        <f t="shared" si="3"/>
        <v>0</v>
      </c>
      <c r="L19" s="210">
        <v>0</v>
      </c>
      <c r="M19" s="207">
        <v>0</v>
      </c>
      <c r="N19" s="211">
        <f t="shared" si="4"/>
        <v>0</v>
      </c>
      <c r="O19" s="210">
        <v>0</v>
      </c>
      <c r="P19" s="207">
        <v>0</v>
      </c>
      <c r="Q19" s="211">
        <f t="shared" si="5"/>
        <v>0</v>
      </c>
      <c r="R19" s="210">
        <v>0</v>
      </c>
      <c r="S19" s="207">
        <v>0</v>
      </c>
      <c r="T19" s="211">
        <f t="shared" si="6"/>
        <v>0</v>
      </c>
      <c r="U19" s="210">
        <v>0</v>
      </c>
      <c r="V19" s="207">
        <v>0</v>
      </c>
      <c r="W19" s="211">
        <f t="shared" si="7"/>
        <v>0</v>
      </c>
      <c r="X19" s="211">
        <f t="shared" si="0"/>
        <v>0</v>
      </c>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row>
    <row r="20" spans="1:110" ht="15">
      <c r="A20" s="130">
        <v>12</v>
      </c>
      <c r="B20" s="56"/>
      <c r="C20" s="210">
        <v>0</v>
      </c>
      <c r="D20" s="207">
        <v>0</v>
      </c>
      <c r="E20" s="211">
        <f t="shared" si="1"/>
        <v>0</v>
      </c>
      <c r="F20" s="210">
        <v>0</v>
      </c>
      <c r="G20" s="207">
        <v>0</v>
      </c>
      <c r="H20" s="211">
        <f t="shared" si="2"/>
        <v>0</v>
      </c>
      <c r="I20" s="210">
        <v>0</v>
      </c>
      <c r="J20" s="207">
        <v>0</v>
      </c>
      <c r="K20" s="211">
        <f t="shared" si="3"/>
        <v>0</v>
      </c>
      <c r="L20" s="210">
        <v>0</v>
      </c>
      <c r="M20" s="207">
        <v>0</v>
      </c>
      <c r="N20" s="211">
        <f t="shared" si="4"/>
        <v>0</v>
      </c>
      <c r="O20" s="210">
        <v>0</v>
      </c>
      <c r="P20" s="207">
        <v>0</v>
      </c>
      <c r="Q20" s="211">
        <f t="shared" si="5"/>
        <v>0</v>
      </c>
      <c r="R20" s="210">
        <v>0</v>
      </c>
      <c r="S20" s="207">
        <v>0</v>
      </c>
      <c r="T20" s="211">
        <f t="shared" si="6"/>
        <v>0</v>
      </c>
      <c r="U20" s="210">
        <v>0</v>
      </c>
      <c r="V20" s="207">
        <v>0</v>
      </c>
      <c r="W20" s="211">
        <f t="shared" si="7"/>
        <v>0</v>
      </c>
      <c r="X20" s="211">
        <f t="shared" si="0"/>
        <v>0</v>
      </c>
    </row>
    <row r="21" spans="1:110" ht="15">
      <c r="A21" s="130">
        <v>13</v>
      </c>
      <c r="B21" s="56"/>
      <c r="C21" s="210">
        <v>0</v>
      </c>
      <c r="D21" s="207">
        <v>0</v>
      </c>
      <c r="E21" s="211">
        <f t="shared" si="1"/>
        <v>0</v>
      </c>
      <c r="F21" s="210">
        <v>0</v>
      </c>
      <c r="G21" s="207">
        <v>0</v>
      </c>
      <c r="H21" s="211">
        <f t="shared" si="2"/>
        <v>0</v>
      </c>
      <c r="I21" s="210">
        <v>0</v>
      </c>
      <c r="J21" s="207">
        <v>0</v>
      </c>
      <c r="K21" s="211">
        <f t="shared" si="3"/>
        <v>0</v>
      </c>
      <c r="L21" s="210">
        <v>0</v>
      </c>
      <c r="M21" s="207">
        <v>0</v>
      </c>
      <c r="N21" s="211">
        <f t="shared" si="4"/>
        <v>0</v>
      </c>
      <c r="O21" s="210">
        <v>0</v>
      </c>
      <c r="P21" s="207">
        <v>0</v>
      </c>
      <c r="Q21" s="211">
        <f t="shared" si="5"/>
        <v>0</v>
      </c>
      <c r="R21" s="210">
        <v>0</v>
      </c>
      <c r="S21" s="207">
        <v>0</v>
      </c>
      <c r="T21" s="211">
        <f t="shared" si="6"/>
        <v>0</v>
      </c>
      <c r="U21" s="210">
        <v>0</v>
      </c>
      <c r="V21" s="207">
        <v>0</v>
      </c>
      <c r="W21" s="211">
        <f t="shared" si="7"/>
        <v>0</v>
      </c>
      <c r="X21" s="211">
        <f t="shared" si="0"/>
        <v>0</v>
      </c>
    </row>
    <row r="22" spans="1:110" ht="15">
      <c r="A22" s="68">
        <v>14</v>
      </c>
      <c r="B22" s="56"/>
      <c r="C22" s="210">
        <v>0</v>
      </c>
      <c r="D22" s="207">
        <v>0</v>
      </c>
      <c r="E22" s="211">
        <f t="shared" si="1"/>
        <v>0</v>
      </c>
      <c r="F22" s="210">
        <v>0</v>
      </c>
      <c r="G22" s="207">
        <v>0</v>
      </c>
      <c r="H22" s="211">
        <f t="shared" si="2"/>
        <v>0</v>
      </c>
      <c r="I22" s="210">
        <v>0</v>
      </c>
      <c r="J22" s="207">
        <v>0</v>
      </c>
      <c r="K22" s="211">
        <f t="shared" si="3"/>
        <v>0</v>
      </c>
      <c r="L22" s="210">
        <v>0</v>
      </c>
      <c r="M22" s="207">
        <v>0</v>
      </c>
      <c r="N22" s="211">
        <f t="shared" si="4"/>
        <v>0</v>
      </c>
      <c r="O22" s="210">
        <v>0</v>
      </c>
      <c r="P22" s="207">
        <v>0</v>
      </c>
      <c r="Q22" s="211">
        <f t="shared" si="5"/>
        <v>0</v>
      </c>
      <c r="R22" s="210">
        <v>0</v>
      </c>
      <c r="S22" s="207">
        <v>0</v>
      </c>
      <c r="T22" s="211">
        <f t="shared" si="6"/>
        <v>0</v>
      </c>
      <c r="U22" s="210">
        <v>0</v>
      </c>
      <c r="V22" s="207">
        <v>0</v>
      </c>
      <c r="W22" s="211">
        <f t="shared" si="7"/>
        <v>0</v>
      </c>
      <c r="X22" s="211">
        <f t="shared" si="0"/>
        <v>0</v>
      </c>
    </row>
    <row r="23" spans="1:110" ht="15">
      <c r="A23" s="68">
        <v>15</v>
      </c>
      <c r="B23" s="56"/>
      <c r="C23" s="210">
        <v>0</v>
      </c>
      <c r="D23" s="207">
        <v>0</v>
      </c>
      <c r="E23" s="211">
        <f t="shared" si="1"/>
        <v>0</v>
      </c>
      <c r="F23" s="210">
        <v>0</v>
      </c>
      <c r="G23" s="207">
        <v>0</v>
      </c>
      <c r="H23" s="211">
        <f t="shared" si="2"/>
        <v>0</v>
      </c>
      <c r="I23" s="210">
        <v>0</v>
      </c>
      <c r="J23" s="207">
        <v>0</v>
      </c>
      <c r="K23" s="211">
        <f t="shared" si="3"/>
        <v>0</v>
      </c>
      <c r="L23" s="210">
        <v>0</v>
      </c>
      <c r="M23" s="207">
        <v>0</v>
      </c>
      <c r="N23" s="211">
        <f t="shared" si="4"/>
        <v>0</v>
      </c>
      <c r="O23" s="210">
        <v>0</v>
      </c>
      <c r="P23" s="207">
        <v>0</v>
      </c>
      <c r="Q23" s="211">
        <f t="shared" si="5"/>
        <v>0</v>
      </c>
      <c r="R23" s="210">
        <v>0</v>
      </c>
      <c r="S23" s="207">
        <v>0</v>
      </c>
      <c r="T23" s="211">
        <f t="shared" si="6"/>
        <v>0</v>
      </c>
      <c r="U23" s="210">
        <v>0</v>
      </c>
      <c r="V23" s="207">
        <v>0</v>
      </c>
      <c r="W23" s="211">
        <f t="shared" si="7"/>
        <v>0</v>
      </c>
      <c r="X23" s="211">
        <f t="shared" si="0"/>
        <v>0</v>
      </c>
    </row>
    <row r="24" spans="1:110" ht="15">
      <c r="A24" s="130">
        <v>16</v>
      </c>
      <c r="B24" s="56"/>
      <c r="C24" s="210">
        <v>0</v>
      </c>
      <c r="D24" s="207">
        <v>0</v>
      </c>
      <c r="E24" s="211">
        <f t="shared" si="1"/>
        <v>0</v>
      </c>
      <c r="F24" s="210">
        <v>0</v>
      </c>
      <c r="G24" s="207">
        <v>0</v>
      </c>
      <c r="H24" s="211">
        <f t="shared" si="2"/>
        <v>0</v>
      </c>
      <c r="I24" s="210">
        <v>0</v>
      </c>
      <c r="J24" s="207">
        <v>0</v>
      </c>
      <c r="K24" s="211">
        <f t="shared" si="3"/>
        <v>0</v>
      </c>
      <c r="L24" s="210">
        <v>0</v>
      </c>
      <c r="M24" s="207">
        <v>0</v>
      </c>
      <c r="N24" s="211">
        <f t="shared" si="4"/>
        <v>0</v>
      </c>
      <c r="O24" s="210">
        <v>0</v>
      </c>
      <c r="P24" s="207">
        <v>0</v>
      </c>
      <c r="Q24" s="211">
        <f t="shared" si="5"/>
        <v>0</v>
      </c>
      <c r="R24" s="210">
        <v>0</v>
      </c>
      <c r="S24" s="207">
        <v>0</v>
      </c>
      <c r="T24" s="211">
        <f t="shared" si="6"/>
        <v>0</v>
      </c>
      <c r="U24" s="210">
        <v>0</v>
      </c>
      <c r="V24" s="207">
        <v>0</v>
      </c>
      <c r="W24" s="211">
        <f t="shared" si="7"/>
        <v>0</v>
      </c>
      <c r="X24" s="211">
        <f t="shared" si="0"/>
        <v>0</v>
      </c>
    </row>
    <row r="25" spans="1:110" ht="15">
      <c r="A25" s="130">
        <v>17</v>
      </c>
      <c r="B25" s="56"/>
      <c r="C25" s="210">
        <v>0</v>
      </c>
      <c r="D25" s="207">
        <v>0</v>
      </c>
      <c r="E25" s="211">
        <f t="shared" si="1"/>
        <v>0</v>
      </c>
      <c r="F25" s="210">
        <v>0</v>
      </c>
      <c r="G25" s="212">
        <v>0</v>
      </c>
      <c r="H25" s="211">
        <f t="shared" si="2"/>
        <v>0</v>
      </c>
      <c r="I25" s="210">
        <v>0</v>
      </c>
      <c r="J25" s="207">
        <v>0</v>
      </c>
      <c r="K25" s="211">
        <f t="shared" si="3"/>
        <v>0</v>
      </c>
      <c r="L25" s="210">
        <v>0</v>
      </c>
      <c r="M25" s="207">
        <v>0</v>
      </c>
      <c r="N25" s="211">
        <f t="shared" si="4"/>
        <v>0</v>
      </c>
      <c r="O25" s="210">
        <v>0</v>
      </c>
      <c r="P25" s="207">
        <v>0</v>
      </c>
      <c r="Q25" s="211">
        <f t="shared" si="5"/>
        <v>0</v>
      </c>
      <c r="R25" s="210">
        <v>0</v>
      </c>
      <c r="S25" s="207">
        <v>0</v>
      </c>
      <c r="T25" s="211">
        <f t="shared" si="6"/>
        <v>0</v>
      </c>
      <c r="U25" s="210">
        <v>0</v>
      </c>
      <c r="V25" s="207">
        <v>0</v>
      </c>
      <c r="W25" s="211">
        <f t="shared" si="7"/>
        <v>0</v>
      </c>
      <c r="X25" s="211">
        <f t="shared" si="0"/>
        <v>0</v>
      </c>
    </row>
    <row r="26" spans="1:110" ht="15">
      <c r="A26" s="68">
        <v>18</v>
      </c>
      <c r="B26" s="56"/>
      <c r="C26" s="210">
        <v>0</v>
      </c>
      <c r="D26" s="207">
        <v>0</v>
      </c>
      <c r="E26" s="211">
        <f t="shared" ref="E26:E38" si="8">ROUND((+D26*C26),2)</f>
        <v>0</v>
      </c>
      <c r="F26" s="210">
        <v>0</v>
      </c>
      <c r="G26" s="207">
        <v>0</v>
      </c>
      <c r="H26" s="211">
        <f t="shared" ref="H26:H38" si="9">ROUND((+G26*F26),2)</f>
        <v>0</v>
      </c>
      <c r="I26" s="210">
        <v>0</v>
      </c>
      <c r="J26" s="207">
        <v>0</v>
      </c>
      <c r="K26" s="211">
        <f t="shared" ref="K26:K38" si="10">ROUND((+J26*I26),2)</f>
        <v>0</v>
      </c>
      <c r="L26" s="210">
        <v>0</v>
      </c>
      <c r="M26" s="207">
        <v>0</v>
      </c>
      <c r="N26" s="211">
        <f t="shared" ref="N26:N38" si="11">ROUND((+M26*L26),2)</f>
        <v>0</v>
      </c>
      <c r="O26" s="210">
        <v>0</v>
      </c>
      <c r="P26" s="207">
        <v>0</v>
      </c>
      <c r="Q26" s="211">
        <f t="shared" ref="Q26:Q38" si="12">ROUND((+P26*O26),2)</f>
        <v>0</v>
      </c>
      <c r="R26" s="210">
        <v>0</v>
      </c>
      <c r="S26" s="207">
        <v>0</v>
      </c>
      <c r="T26" s="211">
        <f t="shared" ref="T26:T38" si="13">ROUND((+S26*R26),2)</f>
        <v>0</v>
      </c>
      <c r="U26" s="210">
        <v>0</v>
      </c>
      <c r="V26" s="207">
        <v>0</v>
      </c>
      <c r="W26" s="211">
        <f t="shared" ref="W26:W38" si="14">ROUND((+V26*U26),2)</f>
        <v>0</v>
      </c>
      <c r="X26" s="211">
        <f t="shared" si="0"/>
        <v>0</v>
      </c>
    </row>
    <row r="27" spans="1:110" ht="15">
      <c r="A27" s="68">
        <v>19</v>
      </c>
      <c r="B27" s="56"/>
      <c r="C27" s="210">
        <v>0</v>
      </c>
      <c r="D27" s="207">
        <v>0</v>
      </c>
      <c r="E27" s="211">
        <f t="shared" si="8"/>
        <v>0</v>
      </c>
      <c r="F27" s="210">
        <v>0</v>
      </c>
      <c r="G27" s="207">
        <v>0</v>
      </c>
      <c r="H27" s="211">
        <f t="shared" si="9"/>
        <v>0</v>
      </c>
      <c r="I27" s="210">
        <v>0</v>
      </c>
      <c r="J27" s="207">
        <v>0</v>
      </c>
      <c r="K27" s="211">
        <f t="shared" si="10"/>
        <v>0</v>
      </c>
      <c r="L27" s="210">
        <v>0</v>
      </c>
      <c r="M27" s="207">
        <v>0</v>
      </c>
      <c r="N27" s="211">
        <f t="shared" si="11"/>
        <v>0</v>
      </c>
      <c r="O27" s="210">
        <v>0</v>
      </c>
      <c r="P27" s="207">
        <v>0</v>
      </c>
      <c r="Q27" s="211">
        <f t="shared" si="12"/>
        <v>0</v>
      </c>
      <c r="R27" s="210">
        <v>0</v>
      </c>
      <c r="S27" s="207">
        <v>0</v>
      </c>
      <c r="T27" s="211">
        <f t="shared" si="13"/>
        <v>0</v>
      </c>
      <c r="U27" s="210">
        <v>0</v>
      </c>
      <c r="V27" s="207">
        <v>0</v>
      </c>
      <c r="W27" s="211">
        <f t="shared" si="14"/>
        <v>0</v>
      </c>
      <c r="X27" s="211">
        <f t="shared" si="0"/>
        <v>0</v>
      </c>
    </row>
    <row r="28" spans="1:110" ht="15">
      <c r="A28" s="68">
        <v>20</v>
      </c>
      <c r="B28" s="56"/>
      <c r="C28" s="210">
        <v>0</v>
      </c>
      <c r="D28" s="207">
        <v>0</v>
      </c>
      <c r="E28" s="211">
        <f t="shared" si="8"/>
        <v>0</v>
      </c>
      <c r="F28" s="210">
        <v>0</v>
      </c>
      <c r="G28" s="207">
        <v>0</v>
      </c>
      <c r="H28" s="211">
        <f t="shared" si="9"/>
        <v>0</v>
      </c>
      <c r="I28" s="210">
        <v>0</v>
      </c>
      <c r="J28" s="207">
        <v>0</v>
      </c>
      <c r="K28" s="211">
        <f t="shared" si="10"/>
        <v>0</v>
      </c>
      <c r="L28" s="210">
        <v>0</v>
      </c>
      <c r="M28" s="207">
        <v>0</v>
      </c>
      <c r="N28" s="211">
        <f t="shared" si="11"/>
        <v>0</v>
      </c>
      <c r="O28" s="210">
        <v>0</v>
      </c>
      <c r="P28" s="207">
        <v>0</v>
      </c>
      <c r="Q28" s="211">
        <f t="shared" si="12"/>
        <v>0</v>
      </c>
      <c r="R28" s="210">
        <v>0</v>
      </c>
      <c r="S28" s="207">
        <v>0</v>
      </c>
      <c r="T28" s="211">
        <f t="shared" si="13"/>
        <v>0</v>
      </c>
      <c r="U28" s="210">
        <v>0</v>
      </c>
      <c r="V28" s="207">
        <v>0</v>
      </c>
      <c r="W28" s="211">
        <f t="shared" si="14"/>
        <v>0</v>
      </c>
      <c r="X28" s="211">
        <f t="shared" si="0"/>
        <v>0</v>
      </c>
    </row>
    <row r="29" spans="1:110" ht="15">
      <c r="A29" s="68">
        <v>21</v>
      </c>
      <c r="B29" s="56"/>
      <c r="C29" s="210">
        <v>0</v>
      </c>
      <c r="D29" s="207">
        <v>0</v>
      </c>
      <c r="E29" s="211">
        <f t="shared" si="8"/>
        <v>0</v>
      </c>
      <c r="F29" s="210">
        <v>0</v>
      </c>
      <c r="G29" s="207">
        <v>0</v>
      </c>
      <c r="H29" s="211">
        <f t="shared" si="9"/>
        <v>0</v>
      </c>
      <c r="I29" s="210">
        <v>0</v>
      </c>
      <c r="J29" s="207">
        <v>0</v>
      </c>
      <c r="K29" s="211">
        <f t="shared" si="10"/>
        <v>0</v>
      </c>
      <c r="L29" s="210">
        <v>0</v>
      </c>
      <c r="M29" s="207">
        <v>0</v>
      </c>
      <c r="N29" s="211">
        <f t="shared" si="11"/>
        <v>0</v>
      </c>
      <c r="O29" s="210">
        <v>0</v>
      </c>
      <c r="P29" s="207">
        <v>0</v>
      </c>
      <c r="Q29" s="211">
        <f t="shared" si="12"/>
        <v>0</v>
      </c>
      <c r="R29" s="210">
        <v>0</v>
      </c>
      <c r="S29" s="207">
        <v>0</v>
      </c>
      <c r="T29" s="211">
        <f t="shared" si="13"/>
        <v>0</v>
      </c>
      <c r="U29" s="210">
        <v>0</v>
      </c>
      <c r="V29" s="207">
        <v>0</v>
      </c>
      <c r="W29" s="211">
        <f t="shared" si="14"/>
        <v>0</v>
      </c>
      <c r="X29" s="211">
        <f t="shared" si="0"/>
        <v>0</v>
      </c>
    </row>
    <row r="30" spans="1:110" ht="15">
      <c r="A30" s="68">
        <v>22</v>
      </c>
      <c r="B30" s="56"/>
      <c r="C30" s="210">
        <v>0</v>
      </c>
      <c r="D30" s="207">
        <v>0</v>
      </c>
      <c r="E30" s="211">
        <f t="shared" si="8"/>
        <v>0</v>
      </c>
      <c r="F30" s="210">
        <v>0</v>
      </c>
      <c r="G30" s="207">
        <v>0</v>
      </c>
      <c r="H30" s="211">
        <f t="shared" si="9"/>
        <v>0</v>
      </c>
      <c r="I30" s="210">
        <v>0</v>
      </c>
      <c r="J30" s="207">
        <v>0</v>
      </c>
      <c r="K30" s="211">
        <f t="shared" si="10"/>
        <v>0</v>
      </c>
      <c r="L30" s="210">
        <v>0</v>
      </c>
      <c r="M30" s="207">
        <v>0</v>
      </c>
      <c r="N30" s="211">
        <f t="shared" si="11"/>
        <v>0</v>
      </c>
      <c r="O30" s="210">
        <v>0</v>
      </c>
      <c r="P30" s="207">
        <v>0</v>
      </c>
      <c r="Q30" s="211">
        <f t="shared" si="12"/>
        <v>0</v>
      </c>
      <c r="R30" s="210">
        <v>0</v>
      </c>
      <c r="S30" s="207">
        <v>0</v>
      </c>
      <c r="T30" s="211">
        <f t="shared" si="13"/>
        <v>0</v>
      </c>
      <c r="U30" s="210">
        <v>0</v>
      </c>
      <c r="V30" s="207">
        <v>0</v>
      </c>
      <c r="W30" s="211">
        <f t="shared" si="14"/>
        <v>0</v>
      </c>
      <c r="X30" s="211">
        <f t="shared" si="0"/>
        <v>0</v>
      </c>
    </row>
    <row r="31" spans="1:110" ht="15">
      <c r="A31" s="68">
        <v>23</v>
      </c>
      <c r="B31" s="56"/>
      <c r="C31" s="210">
        <v>0</v>
      </c>
      <c r="D31" s="207">
        <v>0</v>
      </c>
      <c r="E31" s="211">
        <f t="shared" si="8"/>
        <v>0</v>
      </c>
      <c r="F31" s="210">
        <v>0</v>
      </c>
      <c r="G31" s="207">
        <v>0</v>
      </c>
      <c r="H31" s="211">
        <f t="shared" si="9"/>
        <v>0</v>
      </c>
      <c r="I31" s="210">
        <v>0</v>
      </c>
      <c r="J31" s="207">
        <v>0</v>
      </c>
      <c r="K31" s="211">
        <f t="shared" si="10"/>
        <v>0</v>
      </c>
      <c r="L31" s="210">
        <v>0</v>
      </c>
      <c r="M31" s="207">
        <v>0</v>
      </c>
      <c r="N31" s="211">
        <f t="shared" si="11"/>
        <v>0</v>
      </c>
      <c r="O31" s="210">
        <v>0</v>
      </c>
      <c r="P31" s="207">
        <v>0</v>
      </c>
      <c r="Q31" s="211">
        <f t="shared" si="12"/>
        <v>0</v>
      </c>
      <c r="R31" s="210">
        <v>0</v>
      </c>
      <c r="S31" s="207">
        <v>0</v>
      </c>
      <c r="T31" s="211">
        <f t="shared" si="13"/>
        <v>0</v>
      </c>
      <c r="U31" s="210">
        <v>0</v>
      </c>
      <c r="V31" s="207">
        <v>0</v>
      </c>
      <c r="W31" s="211">
        <f t="shared" si="14"/>
        <v>0</v>
      </c>
      <c r="X31" s="211">
        <f t="shared" si="0"/>
        <v>0</v>
      </c>
    </row>
    <row r="32" spans="1:110" ht="15">
      <c r="A32" s="68">
        <v>24</v>
      </c>
      <c r="B32" s="56"/>
      <c r="C32" s="210">
        <v>0</v>
      </c>
      <c r="D32" s="207">
        <v>0</v>
      </c>
      <c r="E32" s="211">
        <f t="shared" si="8"/>
        <v>0</v>
      </c>
      <c r="F32" s="210">
        <v>0</v>
      </c>
      <c r="G32" s="207">
        <v>0</v>
      </c>
      <c r="H32" s="211">
        <f t="shared" si="9"/>
        <v>0</v>
      </c>
      <c r="I32" s="210">
        <v>0</v>
      </c>
      <c r="J32" s="207">
        <v>0</v>
      </c>
      <c r="K32" s="211">
        <f t="shared" si="10"/>
        <v>0</v>
      </c>
      <c r="L32" s="210">
        <v>0</v>
      </c>
      <c r="M32" s="207">
        <v>0</v>
      </c>
      <c r="N32" s="211">
        <f t="shared" si="11"/>
        <v>0</v>
      </c>
      <c r="O32" s="210">
        <v>0</v>
      </c>
      <c r="P32" s="207">
        <v>0</v>
      </c>
      <c r="Q32" s="211">
        <f t="shared" si="12"/>
        <v>0</v>
      </c>
      <c r="R32" s="210">
        <v>0</v>
      </c>
      <c r="S32" s="207">
        <v>0</v>
      </c>
      <c r="T32" s="211">
        <f t="shared" si="13"/>
        <v>0</v>
      </c>
      <c r="U32" s="210">
        <v>0</v>
      </c>
      <c r="V32" s="207">
        <v>0</v>
      </c>
      <c r="W32" s="211">
        <f t="shared" si="14"/>
        <v>0</v>
      </c>
      <c r="X32" s="211">
        <f t="shared" si="0"/>
        <v>0</v>
      </c>
    </row>
    <row r="33" spans="1:24" ht="15">
      <c r="A33" s="68">
        <v>25</v>
      </c>
      <c r="B33" s="56"/>
      <c r="C33" s="210">
        <v>0</v>
      </c>
      <c r="D33" s="207">
        <v>0</v>
      </c>
      <c r="E33" s="211">
        <f t="shared" si="8"/>
        <v>0</v>
      </c>
      <c r="F33" s="210">
        <v>0</v>
      </c>
      <c r="G33" s="207">
        <v>0</v>
      </c>
      <c r="H33" s="211">
        <f t="shared" si="9"/>
        <v>0</v>
      </c>
      <c r="I33" s="210">
        <v>0</v>
      </c>
      <c r="J33" s="207">
        <v>0</v>
      </c>
      <c r="K33" s="211">
        <f t="shared" si="10"/>
        <v>0</v>
      </c>
      <c r="L33" s="210">
        <v>0</v>
      </c>
      <c r="M33" s="207">
        <v>0</v>
      </c>
      <c r="N33" s="211">
        <f t="shared" si="11"/>
        <v>0</v>
      </c>
      <c r="O33" s="210">
        <v>0</v>
      </c>
      <c r="P33" s="207">
        <v>0</v>
      </c>
      <c r="Q33" s="211">
        <f t="shared" si="12"/>
        <v>0</v>
      </c>
      <c r="R33" s="210">
        <v>0</v>
      </c>
      <c r="S33" s="207">
        <v>0</v>
      </c>
      <c r="T33" s="211">
        <f t="shared" si="13"/>
        <v>0</v>
      </c>
      <c r="U33" s="210">
        <v>0</v>
      </c>
      <c r="V33" s="207">
        <v>0</v>
      </c>
      <c r="W33" s="211">
        <f t="shared" si="14"/>
        <v>0</v>
      </c>
      <c r="X33" s="211">
        <f t="shared" si="0"/>
        <v>0</v>
      </c>
    </row>
    <row r="34" spans="1:24" ht="15">
      <c r="A34" s="68">
        <v>26</v>
      </c>
      <c r="B34" s="56"/>
      <c r="C34" s="210">
        <v>0</v>
      </c>
      <c r="D34" s="207">
        <v>0</v>
      </c>
      <c r="E34" s="211">
        <f t="shared" si="8"/>
        <v>0</v>
      </c>
      <c r="F34" s="210">
        <v>0</v>
      </c>
      <c r="G34" s="207">
        <v>0</v>
      </c>
      <c r="H34" s="211">
        <f t="shared" si="9"/>
        <v>0</v>
      </c>
      <c r="I34" s="210">
        <v>0</v>
      </c>
      <c r="J34" s="207">
        <v>0</v>
      </c>
      <c r="K34" s="211">
        <f t="shared" si="10"/>
        <v>0</v>
      </c>
      <c r="L34" s="210">
        <v>0</v>
      </c>
      <c r="M34" s="207">
        <v>0</v>
      </c>
      <c r="N34" s="211">
        <f t="shared" si="11"/>
        <v>0</v>
      </c>
      <c r="O34" s="210">
        <v>0</v>
      </c>
      <c r="P34" s="207">
        <v>0</v>
      </c>
      <c r="Q34" s="211">
        <f t="shared" si="12"/>
        <v>0</v>
      </c>
      <c r="R34" s="210">
        <v>0</v>
      </c>
      <c r="S34" s="207">
        <v>0</v>
      </c>
      <c r="T34" s="211">
        <f t="shared" si="13"/>
        <v>0</v>
      </c>
      <c r="U34" s="210">
        <v>0</v>
      </c>
      <c r="V34" s="207">
        <v>0</v>
      </c>
      <c r="W34" s="211">
        <f t="shared" si="14"/>
        <v>0</v>
      </c>
      <c r="X34" s="211">
        <f t="shared" si="0"/>
        <v>0</v>
      </c>
    </row>
    <row r="35" spans="1:24" ht="15">
      <c r="A35" s="68">
        <v>27</v>
      </c>
      <c r="B35" s="56"/>
      <c r="C35" s="210">
        <v>0</v>
      </c>
      <c r="D35" s="207">
        <v>0</v>
      </c>
      <c r="E35" s="211">
        <f t="shared" si="8"/>
        <v>0</v>
      </c>
      <c r="F35" s="210">
        <v>0</v>
      </c>
      <c r="G35" s="207">
        <v>0</v>
      </c>
      <c r="H35" s="211">
        <f t="shared" si="9"/>
        <v>0</v>
      </c>
      <c r="I35" s="210">
        <v>0</v>
      </c>
      <c r="J35" s="207">
        <v>0</v>
      </c>
      <c r="K35" s="211">
        <f t="shared" si="10"/>
        <v>0</v>
      </c>
      <c r="L35" s="210">
        <v>0</v>
      </c>
      <c r="M35" s="207">
        <v>0</v>
      </c>
      <c r="N35" s="211">
        <f t="shared" si="11"/>
        <v>0</v>
      </c>
      <c r="O35" s="210">
        <v>0</v>
      </c>
      <c r="P35" s="207">
        <v>0</v>
      </c>
      <c r="Q35" s="211">
        <f t="shared" si="12"/>
        <v>0</v>
      </c>
      <c r="R35" s="210">
        <v>0</v>
      </c>
      <c r="S35" s="207">
        <v>0</v>
      </c>
      <c r="T35" s="211">
        <f t="shared" si="13"/>
        <v>0</v>
      </c>
      <c r="U35" s="210">
        <v>0</v>
      </c>
      <c r="V35" s="207">
        <v>0</v>
      </c>
      <c r="W35" s="211">
        <f t="shared" si="14"/>
        <v>0</v>
      </c>
      <c r="X35" s="211">
        <f t="shared" si="0"/>
        <v>0</v>
      </c>
    </row>
    <row r="36" spans="1:24" ht="15">
      <c r="A36" s="68">
        <v>28</v>
      </c>
      <c r="B36" s="56"/>
      <c r="C36" s="210">
        <v>0</v>
      </c>
      <c r="D36" s="207">
        <v>0</v>
      </c>
      <c r="E36" s="211">
        <f t="shared" si="8"/>
        <v>0</v>
      </c>
      <c r="F36" s="210">
        <v>0</v>
      </c>
      <c r="G36" s="207">
        <v>0</v>
      </c>
      <c r="H36" s="211">
        <f t="shared" si="9"/>
        <v>0</v>
      </c>
      <c r="I36" s="210">
        <v>0</v>
      </c>
      <c r="J36" s="207">
        <v>0</v>
      </c>
      <c r="K36" s="211">
        <f t="shared" si="10"/>
        <v>0</v>
      </c>
      <c r="L36" s="210">
        <v>0</v>
      </c>
      <c r="M36" s="207">
        <v>0</v>
      </c>
      <c r="N36" s="211">
        <f t="shared" si="11"/>
        <v>0</v>
      </c>
      <c r="O36" s="210">
        <v>0</v>
      </c>
      <c r="P36" s="207">
        <v>0</v>
      </c>
      <c r="Q36" s="211">
        <f t="shared" si="12"/>
        <v>0</v>
      </c>
      <c r="R36" s="210">
        <v>0</v>
      </c>
      <c r="S36" s="207">
        <v>0</v>
      </c>
      <c r="T36" s="211">
        <f t="shared" si="13"/>
        <v>0</v>
      </c>
      <c r="U36" s="210">
        <v>0</v>
      </c>
      <c r="V36" s="207">
        <v>0</v>
      </c>
      <c r="W36" s="211">
        <f t="shared" si="14"/>
        <v>0</v>
      </c>
      <c r="X36" s="211">
        <f t="shared" si="0"/>
        <v>0</v>
      </c>
    </row>
    <row r="37" spans="1:24" ht="15">
      <c r="A37" s="68">
        <v>29</v>
      </c>
      <c r="B37" s="56"/>
      <c r="C37" s="210">
        <v>0</v>
      </c>
      <c r="D37" s="207">
        <v>0</v>
      </c>
      <c r="E37" s="211">
        <f t="shared" si="8"/>
        <v>0</v>
      </c>
      <c r="F37" s="210">
        <v>0</v>
      </c>
      <c r="G37" s="207">
        <v>0</v>
      </c>
      <c r="H37" s="211">
        <f t="shared" si="9"/>
        <v>0</v>
      </c>
      <c r="I37" s="210">
        <v>0</v>
      </c>
      <c r="J37" s="207">
        <v>0</v>
      </c>
      <c r="K37" s="211">
        <f t="shared" si="10"/>
        <v>0</v>
      </c>
      <c r="L37" s="210">
        <v>0</v>
      </c>
      <c r="M37" s="207">
        <v>0</v>
      </c>
      <c r="N37" s="211">
        <f t="shared" si="11"/>
        <v>0</v>
      </c>
      <c r="O37" s="210">
        <v>0</v>
      </c>
      <c r="P37" s="207">
        <v>0</v>
      </c>
      <c r="Q37" s="211">
        <f t="shared" si="12"/>
        <v>0</v>
      </c>
      <c r="R37" s="210">
        <v>0</v>
      </c>
      <c r="S37" s="207">
        <v>0</v>
      </c>
      <c r="T37" s="211">
        <f t="shared" si="13"/>
        <v>0</v>
      </c>
      <c r="U37" s="210">
        <v>0</v>
      </c>
      <c r="V37" s="207">
        <v>0</v>
      </c>
      <c r="W37" s="211">
        <f t="shared" si="14"/>
        <v>0</v>
      </c>
      <c r="X37" s="211">
        <f t="shared" si="0"/>
        <v>0</v>
      </c>
    </row>
    <row r="38" spans="1:24" ht="15">
      <c r="A38" s="83">
        <v>30</v>
      </c>
      <c r="B38" s="67"/>
      <c r="C38" s="213">
        <v>0</v>
      </c>
      <c r="D38" s="214">
        <v>0</v>
      </c>
      <c r="E38" s="211">
        <f t="shared" si="8"/>
        <v>0</v>
      </c>
      <c r="F38" s="213">
        <v>0</v>
      </c>
      <c r="G38" s="214">
        <v>0</v>
      </c>
      <c r="H38" s="211">
        <f t="shared" si="9"/>
        <v>0</v>
      </c>
      <c r="I38" s="213">
        <v>0</v>
      </c>
      <c r="J38" s="214">
        <v>0</v>
      </c>
      <c r="K38" s="211">
        <f t="shared" si="10"/>
        <v>0</v>
      </c>
      <c r="L38" s="213">
        <v>0</v>
      </c>
      <c r="M38" s="214">
        <v>0</v>
      </c>
      <c r="N38" s="211">
        <f t="shared" si="11"/>
        <v>0</v>
      </c>
      <c r="O38" s="213">
        <v>0</v>
      </c>
      <c r="P38" s="214">
        <v>0</v>
      </c>
      <c r="Q38" s="211">
        <f t="shared" si="12"/>
        <v>0</v>
      </c>
      <c r="R38" s="213">
        <v>0</v>
      </c>
      <c r="S38" s="214">
        <v>0</v>
      </c>
      <c r="T38" s="211">
        <f t="shared" si="13"/>
        <v>0</v>
      </c>
      <c r="U38" s="213">
        <v>0</v>
      </c>
      <c r="V38" s="214">
        <v>0</v>
      </c>
      <c r="W38" s="211">
        <f t="shared" si="14"/>
        <v>0</v>
      </c>
      <c r="X38" s="211">
        <f t="shared" si="0"/>
        <v>0</v>
      </c>
    </row>
    <row r="39" spans="1:24" ht="15">
      <c r="A39" s="56"/>
      <c r="B39" s="130" t="s">
        <v>58</v>
      </c>
      <c r="C39" s="56"/>
      <c r="D39" s="78"/>
      <c r="E39" s="208">
        <f>SUM(E9:E38)</f>
        <v>0</v>
      </c>
      <c r="F39" s="56"/>
      <c r="G39" s="78"/>
      <c r="H39" s="208">
        <f>SUM(H9:H38)</f>
        <v>0</v>
      </c>
      <c r="I39" s="56"/>
      <c r="J39" s="78"/>
      <c r="K39" s="208">
        <f>SUM(K9:K38)</f>
        <v>0</v>
      </c>
      <c r="L39" s="56"/>
      <c r="M39" s="78"/>
      <c r="N39" s="208">
        <f>SUM(N9:N38)</f>
        <v>0</v>
      </c>
      <c r="O39" s="56"/>
      <c r="P39" s="78"/>
      <c r="Q39" s="208">
        <f>SUM(Q9:Q38)</f>
        <v>0</v>
      </c>
      <c r="R39" s="56"/>
      <c r="S39" s="78"/>
      <c r="T39" s="208">
        <f>SUM(T9:T38)</f>
        <v>0</v>
      </c>
      <c r="U39" s="56"/>
      <c r="V39" s="78"/>
      <c r="W39" s="208">
        <f>SUM(W9:W38)</f>
        <v>0</v>
      </c>
      <c r="X39" s="208">
        <f t="shared" si="0"/>
        <v>0</v>
      </c>
    </row>
    <row r="40" spans="1:24" ht="15">
      <c r="A40" s="56"/>
      <c r="B40" s="78"/>
      <c r="C40" s="56"/>
      <c r="D40" s="78"/>
      <c r="E40" s="78"/>
      <c r="F40" s="78"/>
      <c r="G40" s="78"/>
      <c r="H40" s="56"/>
      <c r="I40" s="56"/>
      <c r="J40" s="56"/>
      <c r="K40" s="56"/>
      <c r="L40" s="56"/>
      <c r="M40" s="56"/>
      <c r="N40" s="56"/>
      <c r="O40" s="56"/>
      <c r="P40" s="56"/>
      <c r="Q40" s="56"/>
      <c r="R40" s="56"/>
      <c r="S40" s="56"/>
      <c r="T40" s="56"/>
      <c r="U40" s="56"/>
      <c r="V40" s="56"/>
      <c r="W40" s="56"/>
      <c r="X40" s="56"/>
    </row>
    <row r="41" spans="1:24" ht="15">
      <c r="A41" s="56"/>
      <c r="B41" s="78"/>
      <c r="C41" s="56"/>
      <c r="D41" s="78"/>
      <c r="E41" s="78"/>
      <c r="F41" s="78"/>
      <c r="G41" s="78"/>
      <c r="H41" s="56"/>
      <c r="I41" s="56"/>
      <c r="J41" s="56"/>
      <c r="K41" s="56"/>
      <c r="L41" s="56"/>
      <c r="M41" s="56"/>
      <c r="N41" s="56"/>
      <c r="O41" s="56"/>
      <c r="P41" s="56"/>
      <c r="Q41" s="56"/>
      <c r="R41" s="56"/>
      <c r="S41" s="56"/>
      <c r="T41" s="56"/>
      <c r="U41" s="56"/>
      <c r="V41" s="56"/>
      <c r="W41" s="56"/>
      <c r="X41" s="56"/>
    </row>
    <row r="42" spans="1:24" ht="15">
      <c r="A42" s="56"/>
      <c r="B42" s="56"/>
      <c r="C42" s="56"/>
      <c r="D42" s="78"/>
      <c r="E42" s="78"/>
      <c r="F42" s="78"/>
      <c r="G42" s="78"/>
      <c r="H42" s="56"/>
      <c r="I42" s="56"/>
      <c r="J42" s="56"/>
      <c r="K42" s="56"/>
      <c r="L42" s="56"/>
      <c r="M42" s="56"/>
      <c r="N42" s="56"/>
      <c r="O42" s="56"/>
      <c r="P42" s="56"/>
      <c r="Q42" s="56"/>
      <c r="R42" s="56"/>
      <c r="S42" s="56"/>
      <c r="T42" s="56"/>
      <c r="U42" s="56"/>
      <c r="V42" s="56"/>
      <c r="W42" s="56"/>
      <c r="X42" s="56"/>
    </row>
    <row r="43" spans="1:24" ht="15">
      <c r="A43" s="56"/>
      <c r="B43" s="256" t="s">
        <v>188</v>
      </c>
      <c r="C43" s="72"/>
      <c r="D43" s="72"/>
      <c r="E43" s="72"/>
      <c r="F43" s="187"/>
      <c r="G43" s="78"/>
      <c r="H43" s="56"/>
      <c r="I43" s="56"/>
      <c r="J43" s="56"/>
      <c r="K43" s="56"/>
      <c r="L43" s="56"/>
      <c r="M43" s="56"/>
      <c r="N43" s="56"/>
      <c r="O43" s="56"/>
      <c r="P43" s="56"/>
      <c r="Q43" s="56"/>
      <c r="R43" s="56"/>
      <c r="S43" s="56"/>
      <c r="T43" s="56"/>
      <c r="U43" s="56"/>
      <c r="V43" s="56"/>
      <c r="W43" s="56"/>
      <c r="X43" s="56"/>
    </row>
    <row r="44" spans="1:24" ht="15">
      <c r="B44" s="255" t="s">
        <v>189</v>
      </c>
      <c r="C44" s="26"/>
      <c r="D44" s="26"/>
      <c r="E44" s="26"/>
      <c r="F44" s="102"/>
      <c r="G44" s="8"/>
    </row>
    <row r="45" spans="1:24">
      <c r="D45" s="8"/>
      <c r="E45" s="8"/>
      <c r="F45" s="8"/>
      <c r="G45" s="8"/>
    </row>
    <row r="46" spans="1:24">
      <c r="D46" s="8"/>
      <c r="E46" s="8"/>
      <c r="F46" s="8"/>
      <c r="G46" s="8"/>
    </row>
    <row r="47" spans="1:24">
      <c r="D47" s="8"/>
      <c r="E47" s="8"/>
      <c r="F47" s="8"/>
      <c r="G47" s="8"/>
    </row>
    <row r="48" spans="1:24">
      <c r="D48" s="8"/>
      <c r="E48" s="8"/>
      <c r="F48" s="8"/>
      <c r="G48" s="8"/>
    </row>
    <row r="49" spans="4:7">
      <c r="D49" s="8"/>
      <c r="E49" s="8"/>
      <c r="F49" s="8"/>
      <c r="G49" s="8"/>
    </row>
    <row r="50" spans="4:7">
      <c r="D50" s="8"/>
      <c r="E50" s="8"/>
      <c r="F50" s="8"/>
      <c r="G50" s="8"/>
    </row>
    <row r="51" spans="4:7">
      <c r="D51" s="8"/>
      <c r="E51" s="8"/>
      <c r="F51" s="8"/>
      <c r="G51" s="8"/>
    </row>
    <row r="52" spans="4:7">
      <c r="D52" s="8"/>
      <c r="E52" s="8"/>
      <c r="F52" s="8"/>
      <c r="G52" s="8"/>
    </row>
    <row r="53" spans="4:7">
      <c r="D53" s="8"/>
      <c r="E53" s="8"/>
      <c r="F53" s="8"/>
      <c r="G53" s="8"/>
    </row>
    <row r="54" spans="4:7">
      <c r="D54" s="8"/>
      <c r="E54" s="8"/>
      <c r="F54" s="8"/>
      <c r="G54" s="8"/>
    </row>
    <row r="55" spans="4:7">
      <c r="D55" s="8"/>
      <c r="E55" s="8"/>
      <c r="F55" s="8"/>
      <c r="G55" s="8"/>
    </row>
    <row r="56" spans="4:7">
      <c r="D56" s="8"/>
      <c r="E56" s="8"/>
      <c r="F56" s="8"/>
      <c r="G56" s="8"/>
    </row>
    <row r="57" spans="4:7">
      <c r="D57" s="8"/>
      <c r="E57" s="8"/>
      <c r="F57" s="8"/>
      <c r="G57" s="8"/>
    </row>
    <row r="58" spans="4:7">
      <c r="D58" s="8"/>
      <c r="E58" s="8"/>
      <c r="F58" s="8"/>
      <c r="G58" s="8"/>
    </row>
    <row r="59" spans="4:7">
      <c r="D59" s="8"/>
      <c r="E59" s="8"/>
      <c r="F59" s="8"/>
      <c r="G59" s="8"/>
    </row>
    <row r="60" spans="4:7">
      <c r="D60" s="8"/>
      <c r="E60" s="8"/>
      <c r="F60" s="8"/>
      <c r="G60" s="8"/>
    </row>
    <row r="61" spans="4:7">
      <c r="D61" s="8"/>
      <c r="E61" s="8"/>
      <c r="F61" s="8"/>
      <c r="G61" s="8"/>
    </row>
    <row r="62" spans="4:7">
      <c r="D62" s="8"/>
      <c r="E62" s="8"/>
      <c r="F62" s="8"/>
      <c r="G62" s="8"/>
    </row>
    <row r="63" spans="4:7">
      <c r="D63" s="8"/>
      <c r="E63" s="8"/>
      <c r="F63" s="8"/>
      <c r="G63" s="8"/>
    </row>
    <row r="64" spans="4:7">
      <c r="D64" s="8"/>
      <c r="E64" s="8"/>
      <c r="F64" s="8"/>
      <c r="G64" s="8"/>
    </row>
    <row r="65" spans="4:7">
      <c r="D65" s="8"/>
      <c r="E65" s="8"/>
      <c r="F65" s="8"/>
      <c r="G65" s="8"/>
    </row>
    <row r="66" spans="4:7">
      <c r="D66" s="8"/>
      <c r="E66" s="8"/>
      <c r="F66" s="8"/>
      <c r="G66" s="8"/>
    </row>
    <row r="67" spans="4:7">
      <c r="D67" s="8"/>
      <c r="E67" s="8"/>
      <c r="F67" s="8"/>
      <c r="G67" s="8"/>
    </row>
    <row r="68" spans="4:7">
      <c r="D68" s="8"/>
      <c r="E68" s="8"/>
      <c r="F68" s="8"/>
      <c r="G68" s="8"/>
    </row>
    <row r="69" spans="4:7">
      <c r="D69" s="8"/>
      <c r="E69" s="8"/>
      <c r="F69" s="8"/>
      <c r="G69" s="8"/>
    </row>
    <row r="70" spans="4:7">
      <c r="D70" s="8"/>
      <c r="E70" s="8"/>
      <c r="F70" s="8"/>
      <c r="G70" s="8"/>
    </row>
    <row r="71" spans="4:7">
      <c r="D71" s="8"/>
      <c r="E71" s="8"/>
      <c r="F71" s="8"/>
      <c r="G71" s="8"/>
    </row>
    <row r="72" spans="4:7">
      <c r="D72" s="8"/>
      <c r="E72" s="8"/>
      <c r="F72" s="8"/>
      <c r="G72" s="8"/>
    </row>
    <row r="73" spans="4:7">
      <c r="D73" s="8"/>
      <c r="E73" s="8"/>
      <c r="F73" s="8"/>
      <c r="G73" s="8"/>
    </row>
    <row r="74" spans="4:7">
      <c r="D74" s="8"/>
      <c r="E74" s="8"/>
      <c r="F74" s="8"/>
      <c r="G74" s="8"/>
    </row>
    <row r="75" spans="4:7">
      <c r="D75" s="8"/>
      <c r="E75" s="8"/>
      <c r="F75" s="8"/>
      <c r="G75" s="8"/>
    </row>
    <row r="76" spans="4:7">
      <c r="D76" s="8"/>
      <c r="E76" s="8"/>
      <c r="F76" s="8"/>
      <c r="G76" s="8"/>
    </row>
    <row r="77" spans="4:7">
      <c r="D77" s="8"/>
      <c r="E77" s="8"/>
      <c r="F77" s="8"/>
      <c r="G77" s="8"/>
    </row>
    <row r="78" spans="4:7">
      <c r="D78" s="8"/>
      <c r="E78" s="8"/>
      <c r="F78" s="8"/>
      <c r="G78" s="8"/>
    </row>
    <row r="79" spans="4:7">
      <c r="D79" s="8"/>
      <c r="E79" s="8"/>
      <c r="F79" s="8"/>
      <c r="G79" s="8"/>
    </row>
    <row r="80" spans="4:7">
      <c r="D80" s="8"/>
      <c r="E80" s="8"/>
      <c r="F80" s="8"/>
      <c r="G80" s="8"/>
    </row>
    <row r="81" spans="4:7">
      <c r="D81" s="8"/>
      <c r="E81" s="8"/>
      <c r="F81" s="8"/>
      <c r="G81" s="8"/>
    </row>
    <row r="82" spans="4:7">
      <c r="D82" s="8"/>
      <c r="E82" s="8"/>
      <c r="F82" s="8"/>
      <c r="G82" s="8"/>
    </row>
    <row r="83" spans="4:7">
      <c r="D83" s="8"/>
      <c r="E83" s="8"/>
      <c r="F83" s="8"/>
      <c r="G83" s="8"/>
    </row>
    <row r="84" spans="4:7">
      <c r="D84" s="8"/>
      <c r="E84" s="8"/>
      <c r="F84" s="8"/>
      <c r="G84" s="8"/>
    </row>
    <row r="85" spans="4:7">
      <c r="D85" s="8"/>
      <c r="E85" s="8"/>
      <c r="F85" s="8"/>
      <c r="G85" s="8"/>
    </row>
    <row r="86" spans="4:7">
      <c r="D86" s="8"/>
      <c r="E86" s="8"/>
      <c r="F86" s="8"/>
      <c r="G86" s="8"/>
    </row>
    <row r="87" spans="4:7">
      <c r="D87" s="8"/>
      <c r="E87" s="8"/>
      <c r="F87" s="8"/>
      <c r="G87" s="8"/>
    </row>
    <row r="88" spans="4:7">
      <c r="D88" s="8"/>
      <c r="E88" s="8"/>
      <c r="F88" s="8"/>
      <c r="G88" s="8"/>
    </row>
    <row r="89" spans="4:7">
      <c r="D89" s="8"/>
      <c r="E89" s="8"/>
      <c r="F89" s="8"/>
      <c r="G89" s="8"/>
    </row>
    <row r="90" spans="4:7">
      <c r="D90" s="8"/>
      <c r="E90" s="8"/>
      <c r="F90" s="8"/>
      <c r="G90" s="8"/>
    </row>
    <row r="91" spans="4:7">
      <c r="D91" s="8"/>
      <c r="E91" s="8"/>
      <c r="F91" s="8"/>
      <c r="G91" s="8"/>
    </row>
    <row r="92" spans="4:7">
      <c r="D92" s="8"/>
      <c r="E92" s="8"/>
      <c r="F92" s="8"/>
      <c r="G92" s="8"/>
    </row>
    <row r="93" spans="4:7">
      <c r="D93" s="8"/>
      <c r="E93" s="8"/>
      <c r="F93" s="8"/>
      <c r="G93" s="8"/>
    </row>
    <row r="94" spans="4:7">
      <c r="D94" s="8"/>
      <c r="E94" s="8"/>
      <c r="F94" s="8"/>
      <c r="G94" s="8"/>
    </row>
    <row r="95" spans="4:7">
      <c r="D95" s="8"/>
      <c r="E95" s="8"/>
      <c r="F95" s="8"/>
      <c r="G95" s="8"/>
    </row>
    <row r="96" spans="4:7">
      <c r="D96" s="8"/>
      <c r="E96" s="8"/>
      <c r="F96" s="8"/>
      <c r="G96" s="8"/>
    </row>
    <row r="97" spans="4:7">
      <c r="D97" s="8"/>
      <c r="E97" s="8"/>
      <c r="F97" s="8"/>
      <c r="G97" s="8"/>
    </row>
    <row r="98" spans="4:7">
      <c r="D98" s="8"/>
      <c r="E98" s="8"/>
      <c r="F98" s="8"/>
      <c r="G98" s="8"/>
    </row>
    <row r="99" spans="4:7">
      <c r="D99" s="8"/>
      <c r="E99" s="8"/>
      <c r="F99" s="8"/>
    </row>
    <row r="100" spans="4:7">
      <c r="D100" s="8"/>
      <c r="E100" s="8"/>
      <c r="F100" s="8"/>
    </row>
    <row r="101" spans="4:7">
      <c r="D101" s="8"/>
      <c r="E101" s="8"/>
      <c r="F101" s="8"/>
    </row>
    <row r="102" spans="4:7">
      <c r="D102" s="8"/>
      <c r="E102" s="8"/>
      <c r="F102" s="8"/>
    </row>
    <row r="103" spans="4:7">
      <c r="D103" s="8"/>
      <c r="E103" s="8"/>
      <c r="F103" s="8"/>
    </row>
    <row r="104" spans="4:7">
      <c r="D104" s="8"/>
      <c r="E104" s="8"/>
      <c r="F104" s="8"/>
    </row>
    <row r="105" spans="4:7">
      <c r="D105" s="8"/>
      <c r="E105" s="8"/>
      <c r="F105" s="8"/>
    </row>
    <row r="106" spans="4:7">
      <c r="D106" s="8"/>
      <c r="E106" s="8"/>
      <c r="F106" s="8"/>
    </row>
    <row r="107" spans="4:7">
      <c r="D107" s="8"/>
      <c r="E107" s="8"/>
      <c r="F107" s="8"/>
    </row>
    <row r="108" spans="4:7">
      <c r="D108" s="8"/>
      <c r="E108" s="8"/>
      <c r="F108" s="8"/>
    </row>
    <row r="109" spans="4:7">
      <c r="D109" s="8"/>
      <c r="E109" s="8"/>
      <c r="F109" s="8"/>
    </row>
    <row r="110" spans="4:7">
      <c r="D110" s="8"/>
      <c r="E110" s="8"/>
      <c r="F110" s="8"/>
    </row>
    <row r="111" spans="4:7">
      <c r="D111" s="8"/>
      <c r="E111" s="8"/>
      <c r="F111" s="8"/>
    </row>
    <row r="112" spans="4:7">
      <c r="D112" s="8"/>
      <c r="E112" s="8"/>
      <c r="F112" s="8"/>
    </row>
    <row r="113" spans="4:6">
      <c r="D113" s="8"/>
      <c r="E113" s="8"/>
      <c r="F113" s="8"/>
    </row>
    <row r="114" spans="4:6">
      <c r="D114" s="8"/>
      <c r="E114" s="8"/>
      <c r="F114" s="8"/>
    </row>
    <row r="115" spans="4:6">
      <c r="D115" s="8"/>
      <c r="E115" s="8"/>
      <c r="F115" s="8"/>
    </row>
    <row r="116" spans="4:6">
      <c r="D116" s="8"/>
      <c r="E116" s="8"/>
      <c r="F116" s="8"/>
    </row>
    <row r="117" spans="4:6">
      <c r="D117" s="8"/>
      <c r="E117" s="8"/>
      <c r="F117" s="8"/>
    </row>
    <row r="118" spans="4:6">
      <c r="D118" s="8"/>
      <c r="E118" s="8"/>
      <c r="F118" s="8"/>
    </row>
    <row r="119" spans="4:6">
      <c r="D119" s="8"/>
      <c r="E119" s="8"/>
      <c r="F119" s="8"/>
    </row>
    <row r="120" spans="4:6">
      <c r="D120" s="8"/>
      <c r="E120" s="8"/>
      <c r="F120" s="8"/>
    </row>
    <row r="121" spans="4:6">
      <c r="D121" s="8"/>
      <c r="E121" s="8"/>
      <c r="F121" s="8"/>
    </row>
    <row r="122" spans="4:6">
      <c r="D122" s="8"/>
      <c r="E122" s="8"/>
      <c r="F122" s="8"/>
    </row>
    <row r="123" spans="4:6">
      <c r="D123" s="8"/>
      <c r="E123" s="8"/>
      <c r="F123" s="8"/>
    </row>
    <row r="124" spans="4:6">
      <c r="D124" s="8"/>
      <c r="E124" s="8"/>
      <c r="F124" s="8"/>
    </row>
    <row r="125" spans="4:6">
      <c r="D125" s="8"/>
      <c r="E125" s="8"/>
      <c r="F125" s="8"/>
    </row>
    <row r="126" spans="4:6">
      <c r="D126" s="8"/>
      <c r="E126" s="8"/>
      <c r="F126" s="8"/>
    </row>
    <row r="127" spans="4:6">
      <c r="D127" s="8"/>
      <c r="E127" s="8"/>
      <c r="F127" s="8"/>
    </row>
    <row r="128" spans="4:6">
      <c r="D128" s="8"/>
      <c r="E128" s="8"/>
      <c r="F128" s="8"/>
    </row>
    <row r="129" spans="4:6">
      <c r="D129" s="8"/>
      <c r="E129" s="8"/>
      <c r="F129" s="8"/>
    </row>
    <row r="130" spans="4:6">
      <c r="D130" s="8"/>
      <c r="E130" s="8"/>
      <c r="F130" s="8"/>
    </row>
    <row r="131" spans="4:6">
      <c r="D131" s="8"/>
      <c r="E131" s="8"/>
      <c r="F131" s="8"/>
    </row>
    <row r="132" spans="4:6">
      <c r="D132" s="8"/>
      <c r="E132" s="8"/>
      <c r="F132" s="8"/>
    </row>
    <row r="133" spans="4:6">
      <c r="D133" s="8"/>
      <c r="E133" s="8"/>
      <c r="F133" s="8"/>
    </row>
    <row r="134" spans="4:6">
      <c r="D134" s="8"/>
      <c r="E134" s="8"/>
      <c r="F134" s="8"/>
    </row>
    <row r="135" spans="4:6">
      <c r="D135" s="8"/>
      <c r="E135" s="8"/>
      <c r="F135" s="8"/>
    </row>
    <row r="136" spans="4:6">
      <c r="D136" s="8"/>
      <c r="E136" s="8"/>
      <c r="F136" s="8"/>
    </row>
    <row r="137" spans="4:6">
      <c r="D137" s="8"/>
      <c r="E137" s="8"/>
      <c r="F137" s="8"/>
    </row>
    <row r="138" spans="4:6">
      <c r="D138" s="8"/>
      <c r="E138" s="8"/>
      <c r="F138" s="8"/>
    </row>
    <row r="139" spans="4:6">
      <c r="D139" s="8"/>
      <c r="E139" s="8"/>
      <c r="F139" s="8"/>
    </row>
    <row r="140" spans="4:6">
      <c r="D140" s="8"/>
      <c r="E140" s="8"/>
      <c r="F140" s="8"/>
    </row>
    <row r="141" spans="4:6">
      <c r="D141" s="8"/>
      <c r="E141" s="8"/>
      <c r="F141" s="8"/>
    </row>
    <row r="142" spans="4:6">
      <c r="D142" s="8"/>
      <c r="E142" s="8"/>
      <c r="F142" s="8"/>
    </row>
    <row r="143" spans="4:6">
      <c r="D143" s="8"/>
      <c r="E143" s="8"/>
      <c r="F143" s="8"/>
    </row>
  </sheetData>
  <phoneticPr fontId="0" type="noConversion"/>
  <pageMargins left="0.25" right="0.25" top="0.77" bottom="0.25" header="0.25" footer="0.25"/>
  <pageSetup scale="90" orientation="landscape" blackAndWhite="1" horizontalDpi="4294967292" r:id="rId1"/>
  <headerFooter alignWithMargins="0">
    <oddHeader>&amp;L&amp;24&amp;USUMMARY OF PATIENT CARE COSTS</oddHeader>
    <oddFooter>Page &amp;P</oddFooter>
  </headerFooter>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B25" sqref="B25"/>
    </sheetView>
  </sheetViews>
  <sheetFormatPr defaultRowHeight="12.75"/>
  <cols>
    <col min="1" max="1" width="5.42578125" customWidth="1"/>
    <col min="2" max="2" width="22.85546875" customWidth="1"/>
    <col min="3" max="3" width="12.28515625" customWidth="1"/>
    <col min="4" max="5" width="12" customWidth="1"/>
    <col min="6" max="6" width="11.7109375" customWidth="1"/>
    <col min="7" max="7" width="12" customWidth="1"/>
    <col min="8" max="8" width="12.7109375" customWidth="1"/>
    <col min="9" max="9" width="13.140625" customWidth="1"/>
    <col min="10" max="10" width="15.28515625" customWidth="1"/>
  </cols>
  <sheetData>
    <row r="1" spans="1:10" ht="18">
      <c r="A1" s="46" t="s">
        <v>94</v>
      </c>
      <c r="B1" s="8"/>
      <c r="C1" s="8"/>
      <c r="D1" s="8"/>
      <c r="E1" s="8"/>
      <c r="F1" s="8"/>
    </row>
    <row r="2" spans="1:10" ht="18">
      <c r="A2" s="47" t="str">
        <f>SUMMARY!A2</f>
        <v>Contractor's Name**</v>
      </c>
    </row>
    <row r="3" spans="1:10" ht="15.75">
      <c r="A3" s="39" t="str">
        <f>SUMMARY!A3</f>
        <v>RFP No.**</v>
      </c>
    </row>
    <row r="6" spans="1:10">
      <c r="B6" s="8"/>
    </row>
    <row r="7" spans="1:10">
      <c r="B7" s="8"/>
    </row>
    <row r="9" spans="1:10" ht="15">
      <c r="A9" s="67"/>
      <c r="B9" s="83" t="s">
        <v>95</v>
      </c>
      <c r="C9" s="197" t="s">
        <v>46</v>
      </c>
      <c r="D9" s="197" t="s">
        <v>47</v>
      </c>
      <c r="E9" s="197" t="s">
        <v>48</v>
      </c>
      <c r="F9" s="197" t="s">
        <v>49</v>
      </c>
      <c r="G9" s="197" t="s">
        <v>50</v>
      </c>
      <c r="H9" s="197" t="s">
        <v>51</v>
      </c>
      <c r="I9" s="197" t="s">
        <v>52</v>
      </c>
      <c r="J9" s="197" t="s">
        <v>9</v>
      </c>
    </row>
    <row r="10" spans="1:10" ht="15">
      <c r="A10" s="236" t="s">
        <v>81</v>
      </c>
      <c r="B10" s="56"/>
      <c r="C10" s="156">
        <v>0</v>
      </c>
      <c r="D10" s="237">
        <v>0</v>
      </c>
      <c r="E10" s="87">
        <v>0</v>
      </c>
      <c r="F10" s="237">
        <v>0</v>
      </c>
      <c r="G10" s="87">
        <v>0</v>
      </c>
      <c r="H10" s="237">
        <v>0</v>
      </c>
      <c r="I10" s="87">
        <v>0</v>
      </c>
      <c r="J10" s="175">
        <f>SUM(C10:I10)</f>
        <v>0</v>
      </c>
    </row>
    <row r="11" spans="1:10" ht="15">
      <c r="A11" s="236" t="s">
        <v>82</v>
      </c>
      <c r="B11" s="56"/>
      <c r="C11" s="162">
        <v>0</v>
      </c>
      <c r="D11" s="163">
        <v>0</v>
      </c>
      <c r="E11" s="89">
        <v>0</v>
      </c>
      <c r="F11" s="163">
        <v>0</v>
      </c>
      <c r="G11" s="89">
        <v>0</v>
      </c>
      <c r="H11" s="163">
        <v>0</v>
      </c>
      <c r="I11" s="89">
        <v>0</v>
      </c>
      <c r="J11" s="238">
        <f t="shared" ref="J11:J19" si="0">SUM(C11:I11)</f>
        <v>0</v>
      </c>
    </row>
    <row r="12" spans="1:10" ht="15">
      <c r="A12" s="236" t="s">
        <v>83</v>
      </c>
      <c r="B12" s="56"/>
      <c r="C12" s="162">
        <v>0</v>
      </c>
      <c r="D12" s="163">
        <v>0</v>
      </c>
      <c r="E12" s="89">
        <v>0</v>
      </c>
      <c r="F12" s="163">
        <v>0</v>
      </c>
      <c r="G12" s="89">
        <v>0</v>
      </c>
      <c r="H12" s="163">
        <v>0</v>
      </c>
      <c r="I12" s="89">
        <v>0</v>
      </c>
      <c r="J12" s="238">
        <f t="shared" si="0"/>
        <v>0</v>
      </c>
    </row>
    <row r="13" spans="1:10" ht="15">
      <c r="A13" s="236" t="s">
        <v>84</v>
      </c>
      <c r="B13" s="56"/>
      <c r="C13" s="162">
        <v>0</v>
      </c>
      <c r="D13" s="163">
        <v>0</v>
      </c>
      <c r="E13" s="89">
        <v>0</v>
      </c>
      <c r="F13" s="163">
        <v>0</v>
      </c>
      <c r="G13" s="89">
        <v>0</v>
      </c>
      <c r="H13" s="163">
        <v>0</v>
      </c>
      <c r="I13" s="89">
        <v>0</v>
      </c>
      <c r="J13" s="238">
        <f t="shared" si="0"/>
        <v>0</v>
      </c>
    </row>
    <row r="14" spans="1:10" ht="15">
      <c r="A14" s="236" t="s">
        <v>85</v>
      </c>
      <c r="B14" s="56"/>
      <c r="C14" s="162">
        <v>0</v>
      </c>
      <c r="D14" s="163">
        <v>0</v>
      </c>
      <c r="E14" s="89">
        <v>0</v>
      </c>
      <c r="F14" s="163">
        <v>0</v>
      </c>
      <c r="G14" s="89">
        <v>0</v>
      </c>
      <c r="H14" s="163">
        <v>0</v>
      </c>
      <c r="I14" s="89">
        <v>0</v>
      </c>
      <c r="J14" s="238">
        <f t="shared" si="0"/>
        <v>0</v>
      </c>
    </row>
    <row r="15" spans="1:10" ht="15">
      <c r="A15" s="236" t="s">
        <v>86</v>
      </c>
      <c r="B15" s="56"/>
      <c r="C15" s="162">
        <v>0</v>
      </c>
      <c r="D15" s="163">
        <v>0</v>
      </c>
      <c r="E15" s="89">
        <v>0</v>
      </c>
      <c r="F15" s="163">
        <v>0</v>
      </c>
      <c r="G15" s="89">
        <v>0</v>
      </c>
      <c r="H15" s="163">
        <v>0</v>
      </c>
      <c r="I15" s="89">
        <v>0</v>
      </c>
      <c r="J15" s="238">
        <f t="shared" si="0"/>
        <v>0</v>
      </c>
    </row>
    <row r="16" spans="1:10" ht="15">
      <c r="A16" s="236" t="s">
        <v>87</v>
      </c>
      <c r="B16" s="56"/>
      <c r="C16" s="162">
        <v>0</v>
      </c>
      <c r="D16" s="163">
        <v>0</v>
      </c>
      <c r="E16" s="89">
        <v>0</v>
      </c>
      <c r="F16" s="163">
        <v>0</v>
      </c>
      <c r="G16" s="89">
        <v>0</v>
      </c>
      <c r="H16" s="163">
        <v>0</v>
      </c>
      <c r="I16" s="89">
        <v>0</v>
      </c>
      <c r="J16" s="238">
        <f t="shared" si="0"/>
        <v>0</v>
      </c>
    </row>
    <row r="17" spans="1:10" ht="15">
      <c r="A17" s="236" t="s">
        <v>88</v>
      </c>
      <c r="B17" s="56"/>
      <c r="C17" s="162">
        <v>0</v>
      </c>
      <c r="D17" s="163">
        <v>0</v>
      </c>
      <c r="E17" s="89">
        <v>0</v>
      </c>
      <c r="F17" s="163">
        <v>0</v>
      </c>
      <c r="G17" s="89">
        <v>0</v>
      </c>
      <c r="H17" s="163">
        <v>0</v>
      </c>
      <c r="I17" s="89">
        <v>0</v>
      </c>
      <c r="J17" s="238">
        <f t="shared" si="0"/>
        <v>0</v>
      </c>
    </row>
    <row r="18" spans="1:10" ht="15">
      <c r="A18" s="236" t="s">
        <v>89</v>
      </c>
      <c r="B18" s="56"/>
      <c r="C18" s="162">
        <v>0</v>
      </c>
      <c r="D18" s="163">
        <v>0</v>
      </c>
      <c r="E18" s="89">
        <v>0</v>
      </c>
      <c r="F18" s="163">
        <v>0</v>
      </c>
      <c r="G18" s="89">
        <v>0</v>
      </c>
      <c r="H18" s="163">
        <v>0</v>
      </c>
      <c r="I18" s="89">
        <v>0</v>
      </c>
      <c r="J18" s="238">
        <f t="shared" si="0"/>
        <v>0</v>
      </c>
    </row>
    <row r="19" spans="1:10" ht="15">
      <c r="A19" s="239" t="s">
        <v>90</v>
      </c>
      <c r="B19" s="67"/>
      <c r="C19" s="162">
        <v>0</v>
      </c>
      <c r="D19" s="223">
        <v>0</v>
      </c>
      <c r="E19" s="89">
        <v>0</v>
      </c>
      <c r="F19" s="223">
        <v>0</v>
      </c>
      <c r="G19" s="89">
        <v>0</v>
      </c>
      <c r="H19" s="223">
        <v>0</v>
      </c>
      <c r="I19" s="89">
        <v>0</v>
      </c>
      <c r="J19" s="238">
        <f t="shared" si="0"/>
        <v>0</v>
      </c>
    </row>
    <row r="20" spans="1:10" ht="15">
      <c r="A20" s="241"/>
      <c r="B20" s="61" t="s">
        <v>96</v>
      </c>
      <c r="C20" s="175">
        <f t="shared" ref="C20:J20" si="1">SUM(C10:C19)</f>
        <v>0</v>
      </c>
      <c r="D20" s="175">
        <f t="shared" si="1"/>
        <v>0</v>
      </c>
      <c r="E20" s="175">
        <f t="shared" si="1"/>
        <v>0</v>
      </c>
      <c r="F20" s="175">
        <f t="shared" si="1"/>
        <v>0</v>
      </c>
      <c r="G20" s="175">
        <f t="shared" si="1"/>
        <v>0</v>
      </c>
      <c r="H20" s="175">
        <f t="shared" si="1"/>
        <v>0</v>
      </c>
      <c r="I20" s="175">
        <f t="shared" si="1"/>
        <v>0</v>
      </c>
      <c r="J20" s="175">
        <f t="shared" si="1"/>
        <v>0</v>
      </c>
    </row>
    <row r="23" spans="1:10" ht="15">
      <c r="B23" s="257" t="s">
        <v>190</v>
      </c>
      <c r="C23" s="27"/>
      <c r="D23" s="27"/>
      <c r="E23" s="27"/>
      <c r="F23" s="27"/>
      <c r="G23" s="28"/>
    </row>
    <row r="24" spans="1:10" ht="15">
      <c r="B24" s="258" t="s">
        <v>191</v>
      </c>
      <c r="C24" s="8"/>
      <c r="D24" s="8"/>
      <c r="E24" s="8"/>
      <c r="F24" s="8"/>
      <c r="G24" s="29"/>
    </row>
    <row r="25" spans="1:10" ht="15">
      <c r="B25" s="259" t="s">
        <v>192</v>
      </c>
      <c r="C25" s="26"/>
      <c r="D25" s="26"/>
      <c r="E25" s="26"/>
      <c r="F25" s="26"/>
      <c r="G25" s="102"/>
    </row>
  </sheetData>
  <phoneticPr fontId="0" type="noConversion"/>
  <pageMargins left="0.5" right="0.5" top="0" bottom="0" header="0" footer="0.5"/>
  <pageSetup scale="95" orientation="landscape" blackAndWhite="1" horizontalDpi="4294967292" r:id="rId1"/>
  <headerFooter alignWithMargins="0">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52"/>
  <sheetViews>
    <sheetView tabSelected="1" topLeftCell="A22" workbookViewId="0">
      <pane xSplit="21945"/>
      <selection activeCell="B44" sqref="B44"/>
      <selection pane="topRight" activeCell="U34" sqref="U34"/>
    </sheetView>
  </sheetViews>
  <sheetFormatPr defaultRowHeight="12.75"/>
  <cols>
    <col min="1" max="1" width="9.42578125" customWidth="1"/>
    <col min="2" max="2" width="51.85546875" customWidth="1"/>
    <col min="3" max="3" width="6.42578125" customWidth="1"/>
    <col min="4" max="4" width="12.7109375" customWidth="1"/>
    <col min="5" max="5" width="4.5703125" customWidth="1"/>
    <col min="6" max="6" width="12.42578125" customWidth="1"/>
    <col min="7" max="7" width="4.85546875" customWidth="1"/>
    <col min="8" max="8" width="13" customWidth="1"/>
    <col min="9" max="9" width="4.5703125" customWidth="1"/>
    <col min="10" max="10" width="12.7109375" customWidth="1"/>
    <col min="11" max="11" width="4.7109375" customWidth="1"/>
    <col min="12" max="12" width="14.5703125" customWidth="1"/>
    <col min="13" max="13" width="4.85546875" customWidth="1"/>
    <col min="14" max="14" width="14.7109375" customWidth="1"/>
    <col min="15" max="15" width="4.7109375" customWidth="1"/>
    <col min="16" max="16" width="12.7109375" customWidth="1"/>
    <col min="17" max="17" width="5" customWidth="1"/>
    <col min="18" max="18" width="11.7109375" customWidth="1"/>
  </cols>
  <sheetData>
    <row r="1" spans="1:54" ht="25.5">
      <c r="A1" s="37" t="s">
        <v>1</v>
      </c>
      <c r="B1" s="37"/>
      <c r="C1" s="36"/>
      <c r="D1" s="8"/>
      <c r="E1" s="8"/>
      <c r="F1" s="8"/>
    </row>
    <row r="2" spans="1:54" ht="20.25">
      <c r="A2" s="45" t="s">
        <v>146</v>
      </c>
      <c r="B2" s="45"/>
    </row>
    <row r="3" spans="1:54" ht="15.75">
      <c r="A3" s="39" t="s">
        <v>147</v>
      </c>
      <c r="B3" s="40"/>
    </row>
    <row r="4" spans="1:54" ht="15">
      <c r="A4" s="56"/>
      <c r="B4" s="56"/>
      <c r="C4" s="56"/>
      <c r="D4" s="56" t="s">
        <v>2</v>
      </c>
      <c r="E4" s="56"/>
      <c r="F4" s="56" t="s">
        <v>3</v>
      </c>
      <c r="G4" s="56"/>
      <c r="H4" s="56" t="s">
        <v>4</v>
      </c>
      <c r="I4" s="56"/>
      <c r="J4" s="56" t="s">
        <v>5</v>
      </c>
      <c r="K4" s="56"/>
      <c r="L4" s="56" t="s">
        <v>6</v>
      </c>
      <c r="M4" s="56"/>
      <c r="N4" s="56" t="s">
        <v>7</v>
      </c>
      <c r="O4" s="56"/>
      <c r="P4" s="56" t="s">
        <v>8</v>
      </c>
      <c r="Q4" s="67"/>
      <c r="R4" s="68" t="s">
        <v>9</v>
      </c>
    </row>
    <row r="5" spans="1:54" ht="15">
      <c r="A5" s="56"/>
      <c r="B5" s="69" t="s">
        <v>148</v>
      </c>
      <c r="C5" s="70"/>
      <c r="D5" s="71">
        <f>DATE(2007,1,1)</f>
        <v>39083</v>
      </c>
      <c r="E5" s="72"/>
      <c r="F5" s="73">
        <f>+D7+1</f>
        <v>39448</v>
      </c>
      <c r="G5" s="72"/>
      <c r="H5" s="73">
        <f>+F7+1</f>
        <v>39814</v>
      </c>
      <c r="I5" s="72"/>
      <c r="J5" s="73">
        <f>+H7+1</f>
        <v>40179</v>
      </c>
      <c r="K5" s="72"/>
      <c r="L5" s="73">
        <f>+J7+1</f>
        <v>40544</v>
      </c>
      <c r="M5" s="72"/>
      <c r="N5" s="73">
        <f>+L7+1</f>
        <v>40909</v>
      </c>
      <c r="O5" s="72"/>
      <c r="P5" s="73">
        <f>+N7+1</f>
        <v>41275</v>
      </c>
      <c r="Q5" s="74"/>
      <c r="R5" s="75"/>
    </row>
    <row r="6" spans="1:54" ht="15">
      <c r="A6" s="69"/>
      <c r="B6" s="69"/>
      <c r="C6" s="76"/>
      <c r="D6" s="77" t="s">
        <v>10</v>
      </c>
      <c r="E6" s="78"/>
      <c r="F6" s="77" t="s">
        <v>10</v>
      </c>
      <c r="G6" s="78"/>
      <c r="H6" s="77" t="s">
        <v>10</v>
      </c>
      <c r="I6" s="78"/>
      <c r="J6" s="77" t="s">
        <v>10</v>
      </c>
      <c r="K6" s="78"/>
      <c r="L6" s="77" t="s">
        <v>10</v>
      </c>
      <c r="M6" s="78"/>
      <c r="N6" s="77" t="s">
        <v>10</v>
      </c>
      <c r="O6" s="78"/>
      <c r="P6" s="77" t="s">
        <v>10</v>
      </c>
      <c r="Q6" s="77"/>
      <c r="R6" s="79"/>
    </row>
    <row r="7" spans="1:54" ht="15">
      <c r="A7" s="80"/>
      <c r="B7" s="80"/>
      <c r="C7" s="81"/>
      <c r="D7" s="82">
        <f>+D5+364</f>
        <v>39447</v>
      </c>
      <c r="E7" s="83"/>
      <c r="F7" s="82">
        <f>+F5+365</f>
        <v>39813</v>
      </c>
      <c r="G7" s="67"/>
      <c r="H7" s="82">
        <f>+H5+364</f>
        <v>40178</v>
      </c>
      <c r="I7" s="67"/>
      <c r="J7" s="82">
        <f>+J5+364</f>
        <v>40543</v>
      </c>
      <c r="K7" s="67"/>
      <c r="L7" s="82">
        <f>+L5+364</f>
        <v>40908</v>
      </c>
      <c r="M7" s="67"/>
      <c r="N7" s="82">
        <f>+N5+365</f>
        <v>41274</v>
      </c>
      <c r="O7" s="67"/>
      <c r="P7" s="82">
        <f>+P5+364</f>
        <v>41639</v>
      </c>
      <c r="Q7" s="82"/>
      <c r="R7" s="84"/>
    </row>
    <row r="8" spans="1:54" ht="15.75">
      <c r="A8" s="85" t="s">
        <v>98</v>
      </c>
      <c r="B8" s="85"/>
      <c r="C8" s="86"/>
      <c r="D8" s="87">
        <f>+'LABOR - Percent of Effort'!I39</f>
        <v>0</v>
      </c>
      <c r="E8" s="87"/>
      <c r="F8" s="87">
        <f>+'LABOR - Percent of Effort'!O39</f>
        <v>0</v>
      </c>
      <c r="G8" s="87"/>
      <c r="H8" s="87">
        <f>+'LABOR - Percent of Effort'!U39</f>
        <v>0</v>
      </c>
      <c r="I8" s="87"/>
      <c r="J8" s="87">
        <f>+'LABOR - Percent of Effort'!AA39</f>
        <v>0</v>
      </c>
      <c r="K8" s="87"/>
      <c r="L8" s="87">
        <f>+'LABOR - Percent of Effort'!AG39</f>
        <v>0</v>
      </c>
      <c r="M8" s="87"/>
      <c r="N8" s="87">
        <f>+'LABOR - Percent of Effort'!AM39</f>
        <v>0</v>
      </c>
      <c r="O8" s="87"/>
      <c r="P8" s="87">
        <f>+'LABOR - Percent of Effort'!AS39</f>
        <v>0</v>
      </c>
      <c r="Q8" s="87"/>
      <c r="R8" s="87">
        <f>+P8+N8+L8+J8+H8+F8+D8</f>
        <v>0</v>
      </c>
      <c r="S8" s="20"/>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row>
    <row r="9" spans="1:54" ht="15.75">
      <c r="A9" s="88" t="s">
        <v>99</v>
      </c>
      <c r="B9" s="88"/>
      <c r="C9" s="86"/>
      <c r="D9" s="89">
        <f>+'LABOR - Percent of Effort'!K39</f>
        <v>0</v>
      </c>
      <c r="E9" s="89"/>
      <c r="F9" s="89">
        <f>+'LABOR - Percent of Effort'!Q39</f>
        <v>0</v>
      </c>
      <c r="G9" s="89"/>
      <c r="H9" s="89">
        <f>+'LABOR - Percent of Effort'!W39</f>
        <v>0</v>
      </c>
      <c r="I9" s="89"/>
      <c r="J9" s="89">
        <f>+'LABOR - Percent of Effort'!AC39</f>
        <v>0</v>
      </c>
      <c r="K9" s="89"/>
      <c r="L9" s="89">
        <f>+'LABOR - Percent of Effort'!AI39</f>
        <v>0</v>
      </c>
      <c r="M9" s="89"/>
      <c r="N9" s="89">
        <f>+'LABOR - Percent of Effort'!AO39</f>
        <v>0</v>
      </c>
      <c r="O9" s="89"/>
      <c r="P9" s="89">
        <f>+'LABOR - Percent of Effort'!AU39</f>
        <v>0</v>
      </c>
      <c r="Q9" s="89"/>
      <c r="R9" s="89">
        <f>+P9+N9+L9+J9+H9+F9+D9</f>
        <v>0</v>
      </c>
      <c r="S9" s="21"/>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row>
    <row r="10" spans="1:54" ht="15.75">
      <c r="A10" s="85" t="s">
        <v>100</v>
      </c>
      <c r="B10" s="85"/>
      <c r="C10" s="86"/>
      <c r="D10" s="89">
        <f>+'LABOR - Hourly'!H39</f>
        <v>0</v>
      </c>
      <c r="E10" s="89"/>
      <c r="F10" s="89">
        <f>+'LABOR - Hourly'!N39</f>
        <v>0</v>
      </c>
      <c r="G10" s="89"/>
      <c r="H10" s="89">
        <f>+'LABOR - Hourly'!T39</f>
        <v>0</v>
      </c>
      <c r="I10" s="89"/>
      <c r="J10" s="89">
        <f>+'LABOR - Hourly'!Z39</f>
        <v>0</v>
      </c>
      <c r="K10" s="89"/>
      <c r="L10" s="89">
        <f>+'LABOR - Hourly'!AF39</f>
        <v>0</v>
      </c>
      <c r="M10" s="89"/>
      <c r="N10" s="89">
        <f>+'LABOR - Hourly'!AL39</f>
        <v>0</v>
      </c>
      <c r="O10" s="89"/>
      <c r="P10" s="89">
        <f>+'LABOR - Hourly'!AR39</f>
        <v>0</v>
      </c>
      <c r="Q10" s="89"/>
      <c r="R10" s="89">
        <f>+P10+N10+L10+J10+H10+F10+D10</f>
        <v>0</v>
      </c>
      <c r="S10" s="20"/>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row>
    <row r="11" spans="1:54" ht="15.75">
      <c r="A11" s="88" t="s">
        <v>101</v>
      </c>
      <c r="B11" s="88"/>
      <c r="C11" s="90"/>
      <c r="D11" s="91">
        <f>+'LABOR - Hourly'!J39</f>
        <v>0</v>
      </c>
      <c r="E11" s="89"/>
      <c r="F11" s="91">
        <f>+'LABOR - Hourly'!P39</f>
        <v>0</v>
      </c>
      <c r="G11" s="89"/>
      <c r="H11" s="91">
        <f>+'LABOR - Hourly'!V39</f>
        <v>0</v>
      </c>
      <c r="I11" s="89"/>
      <c r="J11" s="91">
        <f>+'LABOR - Hourly'!AB39</f>
        <v>0</v>
      </c>
      <c r="K11" s="89"/>
      <c r="L11" s="91">
        <f>+'LABOR - Hourly'!AH39</f>
        <v>0</v>
      </c>
      <c r="M11" s="89"/>
      <c r="N11" s="91">
        <f>+'LABOR - Hourly'!AN39</f>
        <v>0</v>
      </c>
      <c r="O11" s="89"/>
      <c r="P11" s="91">
        <f>+'LABOR - Hourly'!AT39</f>
        <v>0</v>
      </c>
      <c r="Q11" s="56"/>
      <c r="R11" s="91">
        <f t="shared" ref="R11:R22" si="0">+P11+N11+L11+J11+H11+F11+D11</f>
        <v>0</v>
      </c>
      <c r="S11" s="21"/>
    </row>
    <row r="12" spans="1:54" ht="16.5" thickBot="1">
      <c r="A12" s="88" t="s">
        <v>102</v>
      </c>
      <c r="B12" s="88"/>
      <c r="C12" s="90"/>
      <c r="D12" s="92">
        <f>SUM(D8:D11)</f>
        <v>0</v>
      </c>
      <c r="E12" s="87"/>
      <c r="F12" s="92">
        <f>SUM(F8:F11)</f>
        <v>0</v>
      </c>
      <c r="G12" s="87"/>
      <c r="H12" s="92">
        <f>SUM(H8:H11)</f>
        <v>0</v>
      </c>
      <c r="I12" s="87"/>
      <c r="J12" s="92">
        <f>SUM(J8:J11)</f>
        <v>0</v>
      </c>
      <c r="K12" s="87"/>
      <c r="L12" s="92">
        <f>SUM(L8:L11)</f>
        <v>0</v>
      </c>
      <c r="M12" s="87"/>
      <c r="N12" s="92">
        <f>SUM(N8:N11)</f>
        <v>0</v>
      </c>
      <c r="O12" s="87"/>
      <c r="P12" s="92">
        <f>SUM(P8:P11)</f>
        <v>0</v>
      </c>
      <c r="Q12" s="56"/>
      <c r="R12" s="92">
        <f>SUM(R8:R11)</f>
        <v>0</v>
      </c>
      <c r="S12" s="38"/>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row>
    <row r="13" spans="1:54" ht="15.75" thickTop="1">
      <c r="A13" s="61"/>
      <c r="B13" s="61"/>
      <c r="C13" s="86"/>
      <c r="D13" s="87"/>
      <c r="E13" s="87"/>
      <c r="F13" s="87"/>
      <c r="G13" s="87"/>
      <c r="H13" s="87"/>
      <c r="I13" s="87"/>
      <c r="J13" s="87"/>
      <c r="K13" s="87"/>
      <c r="L13" s="87"/>
      <c r="M13" s="87"/>
      <c r="N13" s="87"/>
      <c r="O13" s="87"/>
      <c r="P13" s="87"/>
      <c r="Q13" s="87"/>
      <c r="R13" s="87"/>
      <c r="S13" s="20"/>
    </row>
    <row r="14" spans="1:54" ht="15.75">
      <c r="A14" s="85" t="s">
        <v>135</v>
      </c>
      <c r="B14" s="85"/>
      <c r="C14" s="93">
        <v>0</v>
      </c>
      <c r="D14" s="87">
        <f>ROUND(D12*C14,0)</f>
        <v>0</v>
      </c>
      <c r="E14" s="93">
        <v>0</v>
      </c>
      <c r="F14" s="87">
        <f>ROUND(F12*E14,0)</f>
        <v>0</v>
      </c>
      <c r="G14" s="93">
        <v>0</v>
      </c>
      <c r="H14" s="87">
        <f>ROUND(H12*G14,0)</f>
        <v>0</v>
      </c>
      <c r="I14" s="93">
        <v>0</v>
      </c>
      <c r="J14" s="87">
        <f>ROUND(J12*I14,0)</f>
        <v>0</v>
      </c>
      <c r="K14" s="93">
        <v>0</v>
      </c>
      <c r="L14" s="87">
        <f>ROUND(L12*K14,0)</f>
        <v>0</v>
      </c>
      <c r="M14" s="93">
        <v>0</v>
      </c>
      <c r="N14" s="87">
        <f>ROUND(N12*M14,0)</f>
        <v>0</v>
      </c>
      <c r="O14" s="93">
        <v>0</v>
      </c>
      <c r="P14" s="87">
        <f>ROUND(P12*O14,0)</f>
        <v>0</v>
      </c>
      <c r="Q14" s="87"/>
      <c r="R14" s="87">
        <f>+P14+N14+L14+J14+H14+F14+D14</f>
        <v>0</v>
      </c>
      <c r="S14" s="20"/>
    </row>
    <row r="15" spans="1:54" ht="15">
      <c r="A15" s="61"/>
      <c r="B15" s="61"/>
      <c r="C15" s="86"/>
      <c r="D15" s="87"/>
      <c r="E15" s="87"/>
      <c r="F15" s="87"/>
      <c r="G15" s="87"/>
      <c r="H15" s="87"/>
      <c r="I15" s="87"/>
      <c r="J15" s="87"/>
      <c r="K15" s="87"/>
      <c r="L15" s="87"/>
      <c r="M15" s="87"/>
      <c r="N15" s="87"/>
      <c r="O15" s="87"/>
      <c r="P15" s="87"/>
      <c r="Q15" s="87"/>
      <c r="R15" s="87"/>
      <c r="S15" s="20"/>
    </row>
    <row r="16" spans="1:54" ht="15.75">
      <c r="A16" s="85" t="s">
        <v>103</v>
      </c>
      <c r="B16" s="85"/>
      <c r="C16" s="86"/>
      <c r="D16" s="87">
        <f>+Materials!E39</f>
        <v>0</v>
      </c>
      <c r="E16" s="87"/>
      <c r="F16" s="87">
        <f>+Materials!H39</f>
        <v>0</v>
      </c>
      <c r="G16" s="87"/>
      <c r="H16" s="87">
        <f>+Materials!K39</f>
        <v>0</v>
      </c>
      <c r="I16" s="87"/>
      <c r="J16" s="87">
        <f>+Materials!N39</f>
        <v>0</v>
      </c>
      <c r="K16" s="87"/>
      <c r="L16" s="87">
        <f>+Materials!Q39</f>
        <v>0</v>
      </c>
      <c r="M16" s="87"/>
      <c r="N16" s="87">
        <f>+Materials!T39</f>
        <v>0</v>
      </c>
      <c r="O16" s="87"/>
      <c r="P16" s="87">
        <f>+Materials!W39</f>
        <v>0</v>
      </c>
      <c r="Q16" s="87"/>
      <c r="R16" s="87">
        <f t="shared" si="0"/>
        <v>0</v>
      </c>
      <c r="S16" s="20"/>
    </row>
    <row r="17" spans="1:20" ht="15.75">
      <c r="A17" s="85" t="s">
        <v>104</v>
      </c>
      <c r="B17" s="85"/>
      <c r="C17" s="86"/>
      <c r="D17" s="89">
        <f>+Travel!B43</f>
        <v>0</v>
      </c>
      <c r="E17" s="89"/>
      <c r="F17" s="89">
        <f>+Travel!C43</f>
        <v>0</v>
      </c>
      <c r="G17" s="89"/>
      <c r="H17" s="89">
        <f>+Travel!D43</f>
        <v>0</v>
      </c>
      <c r="I17" s="89"/>
      <c r="J17" s="89">
        <f>+Travel!E43</f>
        <v>0</v>
      </c>
      <c r="K17" s="89"/>
      <c r="L17" s="89">
        <f>+Travel!F43</f>
        <v>0</v>
      </c>
      <c r="M17" s="89"/>
      <c r="N17" s="89">
        <f>+Travel!G43</f>
        <v>0</v>
      </c>
      <c r="O17" s="94"/>
      <c r="P17" s="89">
        <f>+Travel!H43</f>
        <v>0</v>
      </c>
      <c r="Q17" s="89"/>
      <c r="R17" s="89">
        <f t="shared" si="0"/>
        <v>0</v>
      </c>
      <c r="S17" s="20"/>
    </row>
    <row r="18" spans="1:20" ht="15.75">
      <c r="A18" s="85" t="s">
        <v>105</v>
      </c>
      <c r="B18" s="85"/>
      <c r="C18" s="86"/>
      <c r="D18" s="89">
        <f>+Equipment!E41</f>
        <v>0</v>
      </c>
      <c r="E18" s="89"/>
      <c r="F18" s="89">
        <f>+Equipment!H41</f>
        <v>0</v>
      </c>
      <c r="G18" s="89"/>
      <c r="H18" s="89">
        <f>+Equipment!K41</f>
        <v>0</v>
      </c>
      <c r="I18" s="89"/>
      <c r="J18" s="89">
        <f>+Equipment!N41</f>
        <v>0</v>
      </c>
      <c r="K18" s="89"/>
      <c r="L18" s="89">
        <f>+Equipment!Q41</f>
        <v>0</v>
      </c>
      <c r="M18" s="89"/>
      <c r="N18" s="89">
        <f>+Equipment!T41</f>
        <v>0</v>
      </c>
      <c r="O18" s="89"/>
      <c r="P18" s="89">
        <f>+Equipment!W41</f>
        <v>0</v>
      </c>
      <c r="Q18" s="89"/>
      <c r="R18" s="89">
        <f t="shared" si="0"/>
        <v>0</v>
      </c>
      <c r="S18" s="20"/>
    </row>
    <row r="19" spans="1:20" ht="15.75">
      <c r="A19" s="85" t="s">
        <v>106</v>
      </c>
      <c r="B19" s="85"/>
      <c r="C19" s="86"/>
      <c r="D19" s="89">
        <f>+Consultants!G19</f>
        <v>0</v>
      </c>
      <c r="E19" s="89"/>
      <c r="F19" s="89">
        <f>+Consultants!L19</f>
        <v>0</v>
      </c>
      <c r="G19" s="89"/>
      <c r="H19" s="89">
        <f>+Consultants!Q19</f>
        <v>0</v>
      </c>
      <c r="I19" s="89"/>
      <c r="J19" s="89">
        <f>+Consultants!G35</f>
        <v>0</v>
      </c>
      <c r="K19" s="89"/>
      <c r="L19" s="89">
        <f>+Consultants!L35</f>
        <v>0</v>
      </c>
      <c r="M19" s="89"/>
      <c r="N19" s="89">
        <f>+Consultants!G50</f>
        <v>0</v>
      </c>
      <c r="O19" s="89"/>
      <c r="P19" s="89">
        <f>+Consultants!L50</f>
        <v>0</v>
      </c>
      <c r="Q19" s="89"/>
      <c r="R19" s="89">
        <f t="shared" si="0"/>
        <v>0</v>
      </c>
      <c r="S19" s="20"/>
    </row>
    <row r="20" spans="1:20" ht="15.75">
      <c r="A20" s="88" t="s">
        <v>107</v>
      </c>
      <c r="B20" s="88"/>
      <c r="C20" s="90"/>
      <c r="D20" s="89">
        <f>+'Other Direct'!E39</f>
        <v>0</v>
      </c>
      <c r="E20" s="89"/>
      <c r="F20" s="89">
        <f>+'Other Direct'!H39</f>
        <v>0</v>
      </c>
      <c r="G20" s="89"/>
      <c r="H20" s="89">
        <f>+'Other Direct'!K39</f>
        <v>0</v>
      </c>
      <c r="I20" s="89"/>
      <c r="J20" s="89">
        <f>+'Other Direct'!N39</f>
        <v>0</v>
      </c>
      <c r="K20" s="89"/>
      <c r="L20" s="89">
        <f>+'Other Direct'!Q39</f>
        <v>0</v>
      </c>
      <c r="M20" s="89"/>
      <c r="N20" s="89">
        <f>+'Other Direct'!T39</f>
        <v>0</v>
      </c>
      <c r="O20" s="89"/>
      <c r="P20" s="89">
        <f>+'Other Direct'!W39</f>
        <v>0</v>
      </c>
      <c r="Q20" s="89"/>
      <c r="R20" s="89">
        <f t="shared" si="0"/>
        <v>0</v>
      </c>
      <c r="S20" s="21"/>
    </row>
    <row r="21" spans="1:20" ht="15.75">
      <c r="A21" s="85" t="s">
        <v>108</v>
      </c>
      <c r="B21" s="85"/>
      <c r="C21" s="86"/>
      <c r="D21" s="89">
        <f>+'Patient Care'!E39</f>
        <v>0</v>
      </c>
      <c r="E21" s="89"/>
      <c r="F21" s="89">
        <f>+'Patient Care'!H39</f>
        <v>0</v>
      </c>
      <c r="G21" s="89"/>
      <c r="H21" s="89">
        <f>+'Patient Care'!K39</f>
        <v>0</v>
      </c>
      <c r="I21" s="89"/>
      <c r="J21" s="89">
        <f>+'Patient Care'!N39</f>
        <v>0</v>
      </c>
      <c r="K21" s="89"/>
      <c r="L21" s="89">
        <f>+'Patient Care'!Q39</f>
        <v>0</v>
      </c>
      <c r="M21" s="89"/>
      <c r="N21" s="89">
        <f>+'Patient Care'!T39</f>
        <v>0</v>
      </c>
      <c r="O21" s="89"/>
      <c r="P21" s="89">
        <f>+'Patient Care'!W39</f>
        <v>0</v>
      </c>
      <c r="Q21" s="89"/>
      <c r="R21" s="89">
        <f t="shared" si="0"/>
        <v>0</v>
      </c>
      <c r="S21" s="20"/>
    </row>
    <row r="22" spans="1:20" ht="15.75">
      <c r="A22" s="88" t="s">
        <v>109</v>
      </c>
      <c r="B22" s="88"/>
      <c r="C22" s="90"/>
      <c r="D22" s="91">
        <f>+Subcontracts!C20</f>
        <v>0</v>
      </c>
      <c r="E22" s="89"/>
      <c r="F22" s="91">
        <f>+Subcontracts!D20</f>
        <v>0</v>
      </c>
      <c r="G22" s="89"/>
      <c r="H22" s="91">
        <f>+Subcontracts!E20</f>
        <v>0</v>
      </c>
      <c r="I22" s="89"/>
      <c r="J22" s="91">
        <f>+Subcontracts!F20</f>
        <v>0</v>
      </c>
      <c r="K22" s="89"/>
      <c r="L22" s="91">
        <f>+Subcontracts!G20</f>
        <v>0</v>
      </c>
      <c r="M22" s="89"/>
      <c r="N22" s="91">
        <f>+Subcontracts!H20</f>
        <v>0</v>
      </c>
      <c r="O22" s="89"/>
      <c r="P22" s="91">
        <f>+Subcontracts!I20</f>
        <v>0</v>
      </c>
      <c r="Q22" s="56"/>
      <c r="R22" s="91">
        <f t="shared" si="0"/>
        <v>0</v>
      </c>
      <c r="S22" s="21"/>
    </row>
    <row r="23" spans="1:20" ht="16.5" thickBot="1">
      <c r="A23" s="85" t="s">
        <v>110</v>
      </c>
      <c r="B23" s="85"/>
      <c r="C23" s="86"/>
      <c r="D23" s="92">
        <f>SUM(D16:D22)</f>
        <v>0</v>
      </c>
      <c r="E23" s="87"/>
      <c r="F23" s="92">
        <f>SUM(F16:F22)</f>
        <v>0</v>
      </c>
      <c r="G23" s="87"/>
      <c r="H23" s="92">
        <f>SUM(H16:H22)</f>
        <v>0</v>
      </c>
      <c r="I23" s="87"/>
      <c r="J23" s="92">
        <f>SUM(J16:J22)</f>
        <v>0</v>
      </c>
      <c r="K23" s="87"/>
      <c r="L23" s="92">
        <f>SUM(L16:L22)</f>
        <v>0</v>
      </c>
      <c r="M23" s="87"/>
      <c r="N23" s="92">
        <f>SUM(N16:N22)</f>
        <v>0</v>
      </c>
      <c r="O23" s="56"/>
      <c r="P23" s="92">
        <f>SUM(P16:P22)</f>
        <v>0</v>
      </c>
      <c r="Q23" s="56"/>
      <c r="R23" s="92">
        <f>SUM(R16:R22)</f>
        <v>0</v>
      </c>
      <c r="S23" s="20"/>
    </row>
    <row r="24" spans="1:20" ht="15.75" thickTop="1">
      <c r="A24" s="61"/>
      <c r="B24" s="61"/>
      <c r="C24" s="86"/>
      <c r="D24" s="95"/>
      <c r="E24" s="87"/>
      <c r="F24" s="95"/>
      <c r="G24" s="87"/>
      <c r="H24" s="95"/>
      <c r="I24" s="87"/>
      <c r="J24" s="95"/>
      <c r="K24" s="87"/>
      <c r="L24" s="95"/>
      <c r="M24" s="87"/>
      <c r="N24" s="95"/>
      <c r="O24" s="56"/>
      <c r="P24" s="95"/>
      <c r="Q24" s="56"/>
      <c r="R24" s="95"/>
      <c r="S24" s="20"/>
    </row>
    <row r="25" spans="1:20" ht="15.75">
      <c r="A25" s="85" t="s">
        <v>111</v>
      </c>
      <c r="B25" s="85"/>
      <c r="C25" s="86"/>
      <c r="D25" s="95">
        <f>D12+D14+D23</f>
        <v>0</v>
      </c>
      <c r="E25" s="87"/>
      <c r="F25" s="95">
        <f>F12+F14+F23</f>
        <v>0</v>
      </c>
      <c r="G25" s="87"/>
      <c r="H25" s="95">
        <f>H12+H14+H23</f>
        <v>0</v>
      </c>
      <c r="I25" s="87"/>
      <c r="J25" s="95">
        <f>J12+J14+J23</f>
        <v>0</v>
      </c>
      <c r="K25" s="87"/>
      <c r="L25" s="95">
        <f>L12+L14+L23</f>
        <v>0</v>
      </c>
      <c r="M25" s="87"/>
      <c r="N25" s="95">
        <f>N12+N14+N23</f>
        <v>0</v>
      </c>
      <c r="O25" s="56"/>
      <c r="P25" s="95">
        <f>P12+P14+P23</f>
        <v>0</v>
      </c>
      <c r="Q25" s="56"/>
      <c r="R25" s="95">
        <f t="shared" ref="R25:R30" si="1">+P25+N25+L25+J25+H25+F25+D25</f>
        <v>0</v>
      </c>
      <c r="S25" s="20"/>
    </row>
    <row r="26" spans="1:20" ht="15.75">
      <c r="A26" s="85" t="s">
        <v>115</v>
      </c>
      <c r="B26" s="85"/>
      <c r="C26" s="86"/>
      <c r="D26" s="91">
        <v>0</v>
      </c>
      <c r="E26" s="87"/>
      <c r="F26" s="91">
        <v>0</v>
      </c>
      <c r="G26" s="87"/>
      <c r="H26" s="91">
        <v>0</v>
      </c>
      <c r="I26" s="87"/>
      <c r="J26" s="91">
        <v>0</v>
      </c>
      <c r="K26" s="87"/>
      <c r="L26" s="91">
        <v>0</v>
      </c>
      <c r="M26" s="87"/>
      <c r="N26" s="91">
        <v>0</v>
      </c>
      <c r="O26" s="87"/>
      <c r="P26" s="91">
        <v>0</v>
      </c>
      <c r="Q26" s="56"/>
      <c r="R26" s="91">
        <f t="shared" si="1"/>
        <v>0</v>
      </c>
      <c r="S26" s="20"/>
    </row>
    <row r="27" spans="1:20" ht="15.75">
      <c r="A27" s="85" t="s">
        <v>116</v>
      </c>
      <c r="B27" s="85"/>
      <c r="C27" s="86"/>
      <c r="D27" s="87">
        <f>D25-D26</f>
        <v>0</v>
      </c>
      <c r="E27" s="87"/>
      <c r="F27" s="87">
        <f>F25-F26</f>
        <v>0</v>
      </c>
      <c r="G27" s="87"/>
      <c r="H27" s="87">
        <f>H25-H26</f>
        <v>0</v>
      </c>
      <c r="I27" s="87"/>
      <c r="J27" s="87">
        <f>J25-J26</f>
        <v>0</v>
      </c>
      <c r="K27" s="87"/>
      <c r="L27" s="87">
        <f>L25-L26</f>
        <v>0</v>
      </c>
      <c r="M27" s="87"/>
      <c r="N27" s="87">
        <f>N25-N26</f>
        <v>0</v>
      </c>
      <c r="O27" s="87"/>
      <c r="P27" s="87">
        <f>P25-P26</f>
        <v>0</v>
      </c>
      <c r="Q27" s="56"/>
      <c r="R27" s="87">
        <f>R25-R26</f>
        <v>0</v>
      </c>
      <c r="S27" s="20"/>
    </row>
    <row r="28" spans="1:20" ht="15.75">
      <c r="A28" s="88" t="s">
        <v>143</v>
      </c>
      <c r="B28" s="88"/>
      <c r="C28" s="93">
        <v>0</v>
      </c>
      <c r="D28" s="91">
        <f>ROUND(D27*C28,0)</f>
        <v>0</v>
      </c>
      <c r="E28" s="93">
        <v>0</v>
      </c>
      <c r="F28" s="91">
        <f>ROUND(F27*E28,0)</f>
        <v>0</v>
      </c>
      <c r="G28" s="93">
        <v>0</v>
      </c>
      <c r="H28" s="91">
        <f>ROUND(H27*G28,0)</f>
        <v>0</v>
      </c>
      <c r="I28" s="93">
        <v>0</v>
      </c>
      <c r="J28" s="91">
        <f>ROUND(J27*I28,0)</f>
        <v>0</v>
      </c>
      <c r="K28" s="93">
        <v>0</v>
      </c>
      <c r="L28" s="91">
        <f>ROUND(L27*K28,0)</f>
        <v>0</v>
      </c>
      <c r="M28" s="93">
        <v>0</v>
      </c>
      <c r="N28" s="91">
        <f>ROUND(N27*M28,0)</f>
        <v>0</v>
      </c>
      <c r="O28" s="93">
        <v>0</v>
      </c>
      <c r="P28" s="91">
        <f>ROUND(P27*O28,0)</f>
        <v>0</v>
      </c>
      <c r="Q28" s="95"/>
      <c r="R28" s="91">
        <f t="shared" si="1"/>
        <v>0</v>
      </c>
      <c r="S28" s="21"/>
    </row>
    <row r="29" spans="1:20" ht="15.75">
      <c r="A29" s="85" t="s">
        <v>112</v>
      </c>
      <c r="B29" s="85"/>
      <c r="C29" s="86"/>
      <c r="D29" s="94">
        <f>D28+D25</f>
        <v>0</v>
      </c>
      <c r="E29" s="86"/>
      <c r="F29" s="94">
        <f>F28+F25</f>
        <v>0</v>
      </c>
      <c r="G29" s="86"/>
      <c r="H29" s="94">
        <f>H28+H25</f>
        <v>0</v>
      </c>
      <c r="I29" s="96"/>
      <c r="J29" s="94">
        <f>J28+J25</f>
        <v>0</v>
      </c>
      <c r="K29" s="96"/>
      <c r="L29" s="94">
        <f>L28+L25</f>
        <v>0</v>
      </c>
      <c r="M29" s="96"/>
      <c r="N29" s="94">
        <f>N28+N25</f>
        <v>0</v>
      </c>
      <c r="O29" s="96"/>
      <c r="P29" s="94">
        <f>P28+P25</f>
        <v>0</v>
      </c>
      <c r="Q29" s="78"/>
      <c r="R29" s="94">
        <f>R28+R25</f>
        <v>0</v>
      </c>
      <c r="S29" s="20"/>
    </row>
    <row r="30" spans="1:20" ht="15.75">
      <c r="A30" s="85" t="s">
        <v>113</v>
      </c>
      <c r="B30" s="85"/>
      <c r="C30" s="93">
        <v>0</v>
      </c>
      <c r="D30" s="91">
        <f>ROUND((+C30*D29),0)</f>
        <v>0</v>
      </c>
      <c r="E30" s="93">
        <v>0</v>
      </c>
      <c r="F30" s="91">
        <f>ROUND((+E30*F29),0)</f>
        <v>0</v>
      </c>
      <c r="G30" s="93">
        <v>0</v>
      </c>
      <c r="H30" s="91">
        <f>ROUND((+G30*H29),0)</f>
        <v>0</v>
      </c>
      <c r="I30" s="93">
        <v>0</v>
      </c>
      <c r="J30" s="91">
        <f>ROUND((+I30*J29),0)</f>
        <v>0</v>
      </c>
      <c r="K30" s="93">
        <v>0</v>
      </c>
      <c r="L30" s="91">
        <f>ROUND((+K30*L29),0)</f>
        <v>0</v>
      </c>
      <c r="M30" s="93">
        <v>0</v>
      </c>
      <c r="N30" s="91">
        <f>ROUND((+M30*N29),0)</f>
        <v>0</v>
      </c>
      <c r="O30" s="93">
        <v>0</v>
      </c>
      <c r="P30" s="91">
        <f>ROUND((+O30*P29),0)</f>
        <v>0</v>
      </c>
      <c r="Q30" s="95"/>
      <c r="R30" s="91">
        <f t="shared" si="1"/>
        <v>0</v>
      </c>
      <c r="S30" s="20"/>
    </row>
    <row r="31" spans="1:20" ht="16.5" thickBot="1">
      <c r="A31" s="85" t="s">
        <v>114</v>
      </c>
      <c r="B31" s="85"/>
      <c r="C31" s="56"/>
      <c r="D31" s="92">
        <f>+D30+D29</f>
        <v>0</v>
      </c>
      <c r="E31" s="87"/>
      <c r="F31" s="92">
        <f>+F30+F29</f>
        <v>0</v>
      </c>
      <c r="G31" s="87"/>
      <c r="H31" s="92">
        <f>+H30+H29</f>
        <v>0</v>
      </c>
      <c r="I31" s="95"/>
      <c r="J31" s="92">
        <f>+J30+J29</f>
        <v>0</v>
      </c>
      <c r="K31" s="95"/>
      <c r="L31" s="92">
        <f>+L30+L29</f>
        <v>0</v>
      </c>
      <c r="M31" s="95"/>
      <c r="N31" s="92">
        <f>+N30+N29</f>
        <v>0</v>
      </c>
      <c r="O31" s="95"/>
      <c r="P31" s="92">
        <f>+P30+P29</f>
        <v>0</v>
      </c>
      <c r="Q31" s="95"/>
      <c r="R31" s="92">
        <f>+R30+R29</f>
        <v>0</v>
      </c>
      <c r="S31" s="41"/>
      <c r="T31" s="8"/>
    </row>
    <row r="32" spans="1:20" ht="13.5" thickTop="1">
      <c r="A32" s="10"/>
      <c r="B32" s="10"/>
      <c r="D32" s="3"/>
      <c r="E32" s="3"/>
      <c r="F32" s="3"/>
      <c r="G32" s="3"/>
      <c r="H32" s="3"/>
      <c r="I32" s="3"/>
      <c r="J32" s="3"/>
      <c r="K32" s="3"/>
      <c r="L32" s="3"/>
      <c r="M32" s="3"/>
      <c r="N32" s="3"/>
      <c r="O32" s="3"/>
      <c r="P32" s="3"/>
      <c r="Q32" s="3"/>
      <c r="R32" s="3"/>
      <c r="S32" s="20"/>
    </row>
    <row r="33" spans="1:19">
      <c r="A33" s="10"/>
      <c r="B33" s="10"/>
      <c r="D33" s="3"/>
      <c r="E33" s="3"/>
      <c r="F33" s="3"/>
      <c r="G33" s="3"/>
      <c r="H33" s="3"/>
      <c r="I33" s="3"/>
      <c r="J33" s="3"/>
      <c r="K33" s="3"/>
      <c r="L33" s="3"/>
      <c r="M33" s="3"/>
      <c r="N33" s="3"/>
      <c r="O33" s="3"/>
      <c r="P33" s="3"/>
      <c r="Q33" s="3"/>
      <c r="R33" s="3"/>
      <c r="S33" s="20"/>
    </row>
    <row r="34" spans="1:19" ht="15.75">
      <c r="A34" s="97" t="s">
        <v>136</v>
      </c>
      <c r="B34" s="10"/>
      <c r="D34" s="3"/>
      <c r="E34" s="3"/>
      <c r="F34" s="3"/>
      <c r="G34" s="3"/>
      <c r="H34" s="3"/>
      <c r="I34" s="3"/>
      <c r="J34" s="3"/>
      <c r="K34" s="3"/>
      <c r="L34" s="3"/>
      <c r="M34" s="3"/>
      <c r="N34" s="3"/>
      <c r="O34" s="3"/>
      <c r="P34" s="3"/>
      <c r="Q34" s="3"/>
      <c r="R34" s="3"/>
      <c r="S34" s="20"/>
    </row>
    <row r="35" spans="1:19" ht="18">
      <c r="A35" s="99" t="s">
        <v>139</v>
      </c>
      <c r="B35" s="63" t="s">
        <v>137</v>
      </c>
      <c r="D35" s="3"/>
      <c r="E35" s="3"/>
      <c r="F35" s="3"/>
      <c r="G35" s="3"/>
      <c r="H35" s="3"/>
      <c r="I35" s="3"/>
      <c r="J35" s="3"/>
      <c r="K35" s="3"/>
      <c r="L35" s="3"/>
      <c r="M35" s="3"/>
      <c r="N35" s="3"/>
      <c r="O35" s="3"/>
      <c r="P35" s="3"/>
      <c r="Q35" s="3"/>
      <c r="R35" s="3"/>
      <c r="S35" s="20"/>
    </row>
    <row r="36" spans="1:19" ht="18">
      <c r="A36" s="61"/>
      <c r="B36" s="64" t="s">
        <v>138</v>
      </c>
      <c r="D36" s="3"/>
      <c r="E36" s="3"/>
      <c r="F36" s="3"/>
      <c r="G36" s="3"/>
      <c r="H36" s="3"/>
      <c r="I36" s="3"/>
      <c r="J36" s="3"/>
      <c r="K36" s="3"/>
      <c r="L36" s="3"/>
      <c r="M36" s="3"/>
      <c r="N36" s="3"/>
      <c r="O36" s="3"/>
      <c r="P36" s="3"/>
      <c r="Q36" s="3"/>
      <c r="R36" s="3"/>
      <c r="S36" s="20"/>
    </row>
    <row r="37" spans="1:19" ht="18">
      <c r="A37" s="61"/>
      <c r="B37" s="63" t="s">
        <v>149</v>
      </c>
      <c r="D37" s="3"/>
      <c r="E37" s="3"/>
      <c r="F37" s="3"/>
      <c r="G37" s="3"/>
      <c r="H37" s="3"/>
      <c r="I37" s="3"/>
      <c r="J37" s="3"/>
      <c r="K37" s="3"/>
      <c r="L37" s="3"/>
      <c r="M37" s="3"/>
      <c r="N37" s="3"/>
      <c r="O37" s="3"/>
      <c r="P37" s="3"/>
      <c r="Q37" s="3"/>
      <c r="R37" s="3"/>
      <c r="S37" s="20"/>
    </row>
    <row r="38" spans="1:19" ht="18">
      <c r="A38" s="61"/>
      <c r="B38" s="64" t="s">
        <v>140</v>
      </c>
      <c r="D38" s="3"/>
      <c r="E38" s="3"/>
      <c r="F38" s="3"/>
      <c r="G38" s="3"/>
      <c r="H38" s="3"/>
      <c r="I38" s="3"/>
      <c r="J38" s="3"/>
      <c r="K38" s="3"/>
      <c r="L38" s="3"/>
      <c r="M38" s="3"/>
      <c r="N38" s="3"/>
      <c r="O38" s="3"/>
      <c r="P38" s="3"/>
      <c r="Q38" s="3"/>
      <c r="R38" s="3"/>
      <c r="S38" s="20"/>
    </row>
    <row r="39" spans="1:19" ht="18">
      <c r="A39" s="61"/>
      <c r="B39" s="65"/>
      <c r="D39" s="3"/>
      <c r="E39" s="3"/>
      <c r="F39" s="3"/>
      <c r="G39" s="3"/>
      <c r="H39" s="3"/>
      <c r="I39" s="3"/>
      <c r="J39" s="3"/>
      <c r="K39" s="3"/>
      <c r="L39" s="3"/>
      <c r="M39" s="3"/>
      <c r="N39" s="3"/>
      <c r="O39" s="3"/>
      <c r="P39" s="3"/>
      <c r="Q39" s="3"/>
      <c r="R39" s="3"/>
      <c r="S39" s="20"/>
    </row>
    <row r="40" spans="1:19" ht="18">
      <c r="A40" s="61"/>
      <c r="B40" s="63" t="s">
        <v>150</v>
      </c>
      <c r="D40" s="3"/>
      <c r="E40" s="3"/>
      <c r="F40" s="3"/>
      <c r="G40" s="3"/>
      <c r="H40" s="3"/>
      <c r="I40" s="3"/>
      <c r="J40" s="3"/>
      <c r="K40" s="3"/>
      <c r="L40" s="3"/>
      <c r="M40" s="3"/>
      <c r="N40" s="3"/>
      <c r="O40" s="3"/>
      <c r="P40" s="3"/>
      <c r="Q40" s="3"/>
      <c r="R40" s="3"/>
      <c r="S40" s="20"/>
    </row>
    <row r="41" spans="1:19" ht="18">
      <c r="A41" s="62"/>
      <c r="B41" s="63" t="s">
        <v>141</v>
      </c>
      <c r="D41" s="3"/>
      <c r="E41" s="3"/>
      <c r="F41" s="3"/>
      <c r="G41" s="3"/>
      <c r="H41" s="3"/>
      <c r="I41" s="3"/>
      <c r="J41" s="3"/>
      <c r="K41" s="3"/>
      <c r="L41" s="3"/>
      <c r="M41" s="3"/>
      <c r="N41" s="3"/>
      <c r="O41" s="3"/>
      <c r="P41" s="3"/>
      <c r="Q41" s="3"/>
      <c r="R41" s="3"/>
      <c r="S41" s="20"/>
    </row>
    <row r="42" spans="1:19" ht="18">
      <c r="A42" s="62"/>
      <c r="B42" s="66"/>
      <c r="D42" s="3"/>
      <c r="E42" s="3"/>
      <c r="F42" s="3"/>
      <c r="G42" s="3"/>
      <c r="H42" s="3"/>
      <c r="I42" s="3"/>
      <c r="J42" s="3"/>
      <c r="K42" s="3"/>
      <c r="L42" s="3"/>
      <c r="M42" s="3"/>
      <c r="N42" s="3"/>
      <c r="O42" s="3"/>
      <c r="P42" s="3"/>
      <c r="Q42" s="3"/>
      <c r="R42" s="3"/>
      <c r="S42" s="20"/>
    </row>
    <row r="43" spans="1:19" ht="18">
      <c r="A43" s="62" t="s">
        <v>134</v>
      </c>
      <c r="B43" s="66"/>
      <c r="D43" s="3"/>
      <c r="E43" s="3"/>
      <c r="F43" s="3"/>
      <c r="G43" s="3"/>
      <c r="H43" s="3"/>
      <c r="I43" s="3"/>
      <c r="J43" s="3"/>
      <c r="K43" s="3"/>
      <c r="L43" s="3"/>
      <c r="M43" s="3"/>
      <c r="N43" s="3"/>
      <c r="O43" s="3"/>
      <c r="P43" s="3"/>
      <c r="Q43" s="3"/>
      <c r="R43" s="3"/>
      <c r="S43" s="20"/>
    </row>
    <row r="44" spans="1:19" ht="18">
      <c r="A44" s="99" t="s">
        <v>142</v>
      </c>
      <c r="B44" s="63" t="s">
        <v>194</v>
      </c>
      <c r="D44" s="3"/>
      <c r="E44" s="3"/>
      <c r="F44" s="3"/>
      <c r="G44" s="3"/>
      <c r="H44" s="3"/>
      <c r="I44" s="3"/>
      <c r="J44" s="3"/>
      <c r="K44" s="3"/>
      <c r="L44" s="3"/>
      <c r="M44" s="3"/>
      <c r="N44" s="3"/>
      <c r="O44" s="3"/>
      <c r="P44" s="3"/>
      <c r="Q44" s="3"/>
      <c r="R44" s="3"/>
      <c r="S44" s="20"/>
    </row>
    <row r="45" spans="1:19" ht="18">
      <c r="A45" s="56"/>
      <c r="B45" s="63" t="s">
        <v>144</v>
      </c>
      <c r="D45" s="3"/>
      <c r="E45" s="3"/>
      <c r="F45" s="3"/>
      <c r="G45" s="3"/>
      <c r="H45" s="3"/>
      <c r="I45" s="3"/>
      <c r="J45" s="3"/>
      <c r="K45" s="3"/>
      <c r="L45" s="3"/>
      <c r="M45" s="3"/>
      <c r="N45" s="3"/>
      <c r="O45" s="3"/>
      <c r="P45" s="3"/>
      <c r="Q45" s="3"/>
      <c r="R45" s="3"/>
      <c r="S45" s="20"/>
    </row>
    <row r="46" spans="1:19">
      <c r="A46" s="10"/>
      <c r="B46" s="10"/>
      <c r="D46" s="3"/>
      <c r="E46" s="3"/>
      <c r="F46" s="3"/>
      <c r="G46" s="3"/>
      <c r="H46" s="3"/>
      <c r="I46" s="3"/>
      <c r="J46" s="3"/>
      <c r="K46" s="3"/>
      <c r="L46" s="3"/>
      <c r="M46" s="3"/>
      <c r="N46" s="3"/>
      <c r="O46" s="3"/>
      <c r="P46" s="3"/>
      <c r="Q46" s="3"/>
      <c r="R46" s="3"/>
      <c r="S46" s="20"/>
    </row>
    <row r="47" spans="1:19">
      <c r="A47" s="10"/>
      <c r="B47" s="10"/>
      <c r="D47" s="3"/>
      <c r="E47" s="3"/>
      <c r="F47" s="3"/>
      <c r="G47" s="3"/>
      <c r="H47" s="3"/>
      <c r="I47" s="3"/>
      <c r="J47" s="3"/>
      <c r="K47" s="3"/>
      <c r="L47" s="3"/>
      <c r="M47" s="3"/>
      <c r="N47" s="3"/>
      <c r="O47" s="3"/>
      <c r="P47" s="3"/>
      <c r="Q47" s="3"/>
      <c r="R47" s="3"/>
      <c r="S47" s="20"/>
    </row>
    <row r="48" spans="1:19" ht="15">
      <c r="A48" s="98" t="s">
        <v>145</v>
      </c>
      <c r="B48" s="10"/>
      <c r="D48" s="3"/>
      <c r="E48" s="3"/>
      <c r="F48" s="3"/>
      <c r="G48" s="3"/>
      <c r="H48" s="3"/>
      <c r="I48" s="3"/>
      <c r="J48" s="3"/>
      <c r="K48" s="3"/>
      <c r="L48" s="3"/>
      <c r="M48" s="3"/>
      <c r="N48" s="3"/>
      <c r="O48" s="3"/>
      <c r="P48" s="3"/>
      <c r="Q48" s="3"/>
      <c r="R48" s="3"/>
      <c r="S48" s="20"/>
    </row>
    <row r="49" spans="1:19" ht="15">
      <c r="A49" s="100" t="s">
        <v>97</v>
      </c>
      <c r="B49" s="57" t="s">
        <v>151</v>
      </c>
      <c r="D49" s="3"/>
      <c r="E49" s="3"/>
      <c r="F49" s="3"/>
      <c r="G49" s="3"/>
      <c r="H49" s="3"/>
      <c r="I49" s="3"/>
      <c r="J49" s="3"/>
      <c r="K49" s="3"/>
      <c r="L49" s="3"/>
      <c r="M49" s="3"/>
      <c r="N49" s="3"/>
      <c r="O49" s="3"/>
      <c r="P49" s="3"/>
      <c r="Q49" s="3"/>
      <c r="R49" s="3"/>
      <c r="S49" s="20"/>
    </row>
    <row r="50" spans="1:19">
      <c r="A50" s="60"/>
      <c r="D50" s="8"/>
    </row>
    <row r="51" spans="1:19" ht="15">
      <c r="A51" s="59" t="s">
        <v>152</v>
      </c>
      <c r="B51" s="57" t="s">
        <v>151</v>
      </c>
      <c r="D51" s="3"/>
      <c r="E51" s="3"/>
      <c r="F51" s="3"/>
      <c r="G51" s="3"/>
      <c r="H51" s="3"/>
      <c r="I51" s="3"/>
      <c r="J51" s="3"/>
      <c r="K51" s="3"/>
      <c r="L51" s="3"/>
      <c r="M51" s="3"/>
      <c r="N51" s="3"/>
      <c r="O51" s="3"/>
      <c r="P51" s="3"/>
      <c r="Q51" s="3"/>
      <c r="R51" s="3"/>
    </row>
    <row r="52" spans="1:19">
      <c r="A52" s="60"/>
    </row>
  </sheetData>
  <phoneticPr fontId="0" type="noConversion"/>
  <printOptions horizontalCentered="1" verticalCentered="1"/>
  <pageMargins left="0.25" right="0.25" top="0.5" bottom="0.5" header="0" footer="0"/>
  <pageSetup scale="65" orientation="landscape" blackAndWhite="1"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78"/>
  <sheetViews>
    <sheetView zoomScaleNormal="100" workbookViewId="0">
      <selection activeCell="A30" sqref="A30"/>
    </sheetView>
  </sheetViews>
  <sheetFormatPr defaultRowHeight="12.75"/>
  <cols>
    <col min="1" max="1" width="3.85546875" customWidth="1"/>
    <col min="2" max="2" width="13.85546875" customWidth="1"/>
    <col min="3" max="3" width="17.28515625" customWidth="1"/>
    <col min="4" max="4" width="19.7109375" customWidth="1"/>
    <col min="5" max="5" width="15.28515625" customWidth="1"/>
    <col min="6" max="6" width="1" customWidth="1"/>
    <col min="7" max="7" width="12.42578125" customWidth="1"/>
    <col min="8" max="9" width="11.7109375" customWidth="1"/>
    <col min="10" max="10" width="12.7109375" bestFit="1" customWidth="1"/>
    <col min="11" max="11" width="11" customWidth="1"/>
    <col min="12" max="12" width="1" customWidth="1"/>
    <col min="13" max="13" width="12.85546875" customWidth="1"/>
    <col min="14" max="14" width="10.140625" customWidth="1"/>
    <col min="15" max="15" width="12.5703125" customWidth="1"/>
    <col min="16" max="16" width="12.7109375" bestFit="1" customWidth="1"/>
    <col min="17" max="17" width="10.28515625" customWidth="1"/>
    <col min="18" max="18" width="1.42578125" customWidth="1"/>
    <col min="19" max="19" width="13" customWidth="1"/>
    <col min="20" max="20" width="10.7109375" customWidth="1"/>
    <col min="21" max="21" width="12" customWidth="1"/>
    <col min="22" max="22" width="12.7109375" bestFit="1" customWidth="1"/>
    <col min="23" max="23" width="10.28515625" customWidth="1"/>
    <col min="24" max="24" width="0.85546875" customWidth="1"/>
    <col min="25" max="25" width="12.7109375" customWidth="1"/>
    <col min="26" max="26" width="11.140625" customWidth="1"/>
    <col min="27" max="27" width="11.7109375" customWidth="1"/>
    <col min="28" max="28" width="12.7109375" bestFit="1" customWidth="1"/>
    <col min="29" max="29" width="9.42578125" customWidth="1"/>
    <col min="30" max="30" width="1" customWidth="1"/>
    <col min="31" max="31" width="13" customWidth="1"/>
    <col min="32" max="32" width="11" customWidth="1"/>
    <col min="33" max="33" width="11.85546875" customWidth="1"/>
    <col min="34" max="34" width="12.7109375" bestFit="1" customWidth="1"/>
    <col min="35" max="35" width="9.85546875" customWidth="1"/>
    <col min="36" max="36" width="1.28515625" customWidth="1"/>
    <col min="37" max="37" width="12.85546875" customWidth="1"/>
    <col min="38" max="38" width="10.28515625" customWidth="1"/>
    <col min="39" max="39" width="12.28515625" customWidth="1"/>
    <col min="40" max="40" width="12.7109375" bestFit="1" customWidth="1"/>
    <col min="41" max="41" width="9.7109375" customWidth="1"/>
    <col min="42" max="42" width="1" customWidth="1"/>
    <col min="43" max="43" width="12.140625" customWidth="1"/>
    <col min="44" max="44" width="10.42578125" customWidth="1"/>
    <col min="45" max="45" width="11.85546875" customWidth="1"/>
    <col min="46" max="46" width="12.7109375" bestFit="1" customWidth="1"/>
    <col min="47" max="47" width="10" customWidth="1"/>
    <col min="48" max="48" width="11.42578125" customWidth="1"/>
    <col min="49" max="49" width="12" customWidth="1"/>
  </cols>
  <sheetData>
    <row r="1" spans="1:52" ht="20.25">
      <c r="A1" s="37" t="s">
        <v>11</v>
      </c>
      <c r="B1" s="127"/>
      <c r="C1" s="8"/>
      <c r="D1" s="8"/>
      <c r="E1" s="8"/>
      <c r="F1" s="8"/>
    </row>
    <row r="2" spans="1:52" ht="20.25">
      <c r="A2" s="37" t="s">
        <v>12</v>
      </c>
      <c r="B2" s="127"/>
      <c r="C2" s="8"/>
      <c r="D2" s="8"/>
      <c r="E2" s="8"/>
      <c r="F2" s="8"/>
    </row>
    <row r="3" spans="1:52" ht="15.75">
      <c r="A3" s="48" t="s">
        <v>13</v>
      </c>
      <c r="B3" s="78"/>
      <c r="C3" s="8"/>
      <c r="D3" s="8"/>
    </row>
    <row r="4" spans="1:52" ht="18">
      <c r="A4" s="47" t="str">
        <f>SUMMARY!A2</f>
        <v>Contractor's Name**</v>
      </c>
      <c r="B4" s="43"/>
      <c r="C4" s="8"/>
      <c r="D4" s="8"/>
      <c r="G4" s="23"/>
      <c r="H4" s="72"/>
      <c r="I4" s="72" t="s">
        <v>14</v>
      </c>
      <c r="J4" s="72"/>
      <c r="K4" s="28"/>
      <c r="L4" s="23"/>
      <c r="M4" s="27"/>
      <c r="N4" s="72"/>
      <c r="O4" s="72" t="s">
        <v>15</v>
      </c>
      <c r="P4" s="72"/>
      <c r="Q4" s="28"/>
      <c r="R4" s="23"/>
      <c r="S4" s="27"/>
      <c r="T4" s="72"/>
      <c r="U4" s="72" t="s">
        <v>16</v>
      </c>
      <c r="V4" s="72"/>
      <c r="W4" s="28"/>
      <c r="X4" s="23"/>
      <c r="Y4" s="27"/>
      <c r="Z4" s="72"/>
      <c r="AA4" s="72" t="s">
        <v>17</v>
      </c>
      <c r="AB4" s="72"/>
      <c r="AC4" s="28"/>
      <c r="AD4" s="23"/>
      <c r="AE4" s="27"/>
      <c r="AF4" s="27"/>
      <c r="AG4" s="72" t="s">
        <v>18</v>
      </c>
      <c r="AH4" s="27"/>
      <c r="AI4" s="28"/>
      <c r="AJ4" s="23"/>
      <c r="AK4" s="27"/>
      <c r="AL4" s="27"/>
      <c r="AM4" s="72" t="s">
        <v>19</v>
      </c>
      <c r="AN4" s="27"/>
      <c r="AO4" s="28"/>
      <c r="AP4" s="23"/>
      <c r="AQ4" s="27"/>
      <c r="AR4" s="72"/>
      <c r="AS4" s="72" t="s">
        <v>20</v>
      </c>
      <c r="AT4" s="72"/>
      <c r="AU4" s="72"/>
      <c r="AV4" s="70"/>
      <c r="AW4" s="146"/>
    </row>
    <row r="5" spans="1:52" ht="15.75">
      <c r="A5" s="39" t="str">
        <f>SUMMARY!A3</f>
        <v>RFP No.**</v>
      </c>
      <c r="B5" s="44"/>
      <c r="C5" s="8"/>
      <c r="D5" s="1"/>
      <c r="G5" s="22"/>
      <c r="H5" s="144">
        <f>SUMMARY!D5</f>
        <v>39083</v>
      </c>
      <c r="I5" s="77" t="s">
        <v>10</v>
      </c>
      <c r="J5" s="144">
        <f>SUMMARY!D7</f>
        <v>39447</v>
      </c>
      <c r="K5" s="29"/>
      <c r="L5" s="22"/>
      <c r="M5" s="8"/>
      <c r="N5" s="145">
        <f>+J5+1</f>
        <v>39448</v>
      </c>
      <c r="O5" s="77" t="s">
        <v>10</v>
      </c>
      <c r="P5" s="145">
        <f>SUMMARY!F7</f>
        <v>39813</v>
      </c>
      <c r="Q5" s="29"/>
      <c r="R5" s="22"/>
      <c r="S5" s="8"/>
      <c r="T5" s="145">
        <f>+P5+1</f>
        <v>39814</v>
      </c>
      <c r="U5" s="77" t="s">
        <v>10</v>
      </c>
      <c r="V5" s="145">
        <f>SUMMARY!H7</f>
        <v>40178</v>
      </c>
      <c r="W5" s="29"/>
      <c r="X5" s="22"/>
      <c r="Y5" s="8"/>
      <c r="Z5" s="145">
        <f>+V5+1</f>
        <v>40179</v>
      </c>
      <c r="AA5" s="77" t="s">
        <v>10</v>
      </c>
      <c r="AB5" s="145">
        <f>SUMMARY!J7</f>
        <v>40543</v>
      </c>
      <c r="AC5" s="29"/>
      <c r="AD5" s="22"/>
      <c r="AE5" s="8"/>
      <c r="AF5" s="145">
        <f>+AB5+1</f>
        <v>40544</v>
      </c>
      <c r="AG5" s="77" t="s">
        <v>10</v>
      </c>
      <c r="AH5" s="145">
        <f>SUMMARY!L7</f>
        <v>40908</v>
      </c>
      <c r="AI5" s="29"/>
      <c r="AJ5" s="22"/>
      <c r="AK5" s="8"/>
      <c r="AL5" s="145">
        <f>+AH5+1</f>
        <v>40909</v>
      </c>
      <c r="AM5" s="77" t="s">
        <v>10</v>
      </c>
      <c r="AN5" s="145">
        <f>SUMMARY!N7</f>
        <v>41274</v>
      </c>
      <c r="AO5" s="29"/>
      <c r="AP5" s="22"/>
      <c r="AQ5" s="8"/>
      <c r="AR5" s="145">
        <f>+AN5+1</f>
        <v>41275</v>
      </c>
      <c r="AS5" s="77" t="s">
        <v>10</v>
      </c>
      <c r="AT5" s="145">
        <f>SUMMARY!P7</f>
        <v>41639</v>
      </c>
      <c r="AU5" s="78"/>
      <c r="AV5" s="131" t="s">
        <v>9</v>
      </c>
      <c r="AW5" s="147" t="s">
        <v>9</v>
      </c>
    </row>
    <row r="6" spans="1:52" ht="30">
      <c r="B6" s="129"/>
      <c r="C6" s="129"/>
      <c r="D6" s="130" t="s">
        <v>21</v>
      </c>
      <c r="E6" s="68" t="s">
        <v>22</v>
      </c>
      <c r="F6" s="68"/>
      <c r="G6" s="143" t="s">
        <v>164</v>
      </c>
      <c r="H6" s="77" t="s">
        <v>23</v>
      </c>
      <c r="I6" s="132" t="s">
        <v>24</v>
      </c>
      <c r="J6" s="132" t="s">
        <v>25</v>
      </c>
      <c r="K6" s="133" t="s">
        <v>25</v>
      </c>
      <c r="L6" s="134"/>
      <c r="M6" s="180" t="s">
        <v>165</v>
      </c>
      <c r="N6" s="77" t="s">
        <v>23</v>
      </c>
      <c r="O6" s="132" t="s">
        <v>24</v>
      </c>
      <c r="P6" s="132" t="s">
        <v>25</v>
      </c>
      <c r="Q6" s="133" t="s">
        <v>25</v>
      </c>
      <c r="R6" s="76"/>
      <c r="S6" s="180" t="s">
        <v>164</v>
      </c>
      <c r="T6" s="77" t="s">
        <v>23</v>
      </c>
      <c r="U6" s="132" t="s">
        <v>24</v>
      </c>
      <c r="V6" s="132" t="s">
        <v>25</v>
      </c>
      <c r="W6" s="133" t="s">
        <v>25</v>
      </c>
      <c r="X6" s="76"/>
      <c r="Y6" s="180" t="s">
        <v>164</v>
      </c>
      <c r="Z6" s="77" t="s">
        <v>23</v>
      </c>
      <c r="AA6" s="132" t="s">
        <v>24</v>
      </c>
      <c r="AB6" s="132" t="s">
        <v>25</v>
      </c>
      <c r="AC6" s="133" t="s">
        <v>25</v>
      </c>
      <c r="AD6" s="76"/>
      <c r="AE6" s="180" t="s">
        <v>164</v>
      </c>
      <c r="AF6" s="77" t="s">
        <v>23</v>
      </c>
      <c r="AG6" s="132" t="s">
        <v>24</v>
      </c>
      <c r="AH6" s="132" t="s">
        <v>25</v>
      </c>
      <c r="AI6" s="133" t="s">
        <v>25</v>
      </c>
      <c r="AJ6" s="76"/>
      <c r="AK6" s="180" t="s">
        <v>164</v>
      </c>
      <c r="AL6" s="77" t="s">
        <v>23</v>
      </c>
      <c r="AM6" s="132" t="s">
        <v>24</v>
      </c>
      <c r="AN6" s="132" t="s">
        <v>25</v>
      </c>
      <c r="AO6" s="133" t="s">
        <v>25</v>
      </c>
      <c r="AP6" s="76"/>
      <c r="AQ6" s="180" t="s">
        <v>164</v>
      </c>
      <c r="AR6" s="77" t="s">
        <v>23</v>
      </c>
      <c r="AS6" s="132" t="s">
        <v>24</v>
      </c>
      <c r="AT6" s="132" t="s">
        <v>25</v>
      </c>
      <c r="AU6" s="132" t="s">
        <v>25</v>
      </c>
      <c r="AV6" s="134" t="s">
        <v>24</v>
      </c>
      <c r="AW6" s="135" t="s">
        <v>25</v>
      </c>
    </row>
    <row r="7" spans="1:52" ht="15">
      <c r="A7" s="26"/>
      <c r="B7" s="136" t="s">
        <v>26</v>
      </c>
      <c r="C7" s="136" t="s">
        <v>27</v>
      </c>
      <c r="D7" s="67" t="s">
        <v>28</v>
      </c>
      <c r="E7" s="67" t="s">
        <v>28</v>
      </c>
      <c r="F7" s="67"/>
      <c r="G7" s="137" t="s">
        <v>29</v>
      </c>
      <c r="H7" s="83" t="s">
        <v>30</v>
      </c>
      <c r="I7" s="138" t="s">
        <v>31</v>
      </c>
      <c r="J7" s="138" t="s">
        <v>32</v>
      </c>
      <c r="K7" s="139" t="s">
        <v>31</v>
      </c>
      <c r="L7" s="140"/>
      <c r="M7" s="83" t="s">
        <v>29</v>
      </c>
      <c r="N7" s="83" t="s">
        <v>30</v>
      </c>
      <c r="O7" s="138" t="s">
        <v>31</v>
      </c>
      <c r="P7" s="138" t="s">
        <v>32</v>
      </c>
      <c r="Q7" s="139" t="s">
        <v>31</v>
      </c>
      <c r="R7" s="81"/>
      <c r="S7" s="83" t="s">
        <v>29</v>
      </c>
      <c r="T7" s="83" t="s">
        <v>30</v>
      </c>
      <c r="U7" s="138" t="s">
        <v>31</v>
      </c>
      <c r="V7" s="138" t="s">
        <v>32</v>
      </c>
      <c r="W7" s="139" t="s">
        <v>31</v>
      </c>
      <c r="X7" s="81"/>
      <c r="Y7" s="83" t="s">
        <v>29</v>
      </c>
      <c r="Z7" s="83" t="s">
        <v>30</v>
      </c>
      <c r="AA7" s="138" t="s">
        <v>31</v>
      </c>
      <c r="AB7" s="138" t="s">
        <v>32</v>
      </c>
      <c r="AC7" s="139" t="s">
        <v>31</v>
      </c>
      <c r="AD7" s="81"/>
      <c r="AE7" s="83" t="s">
        <v>29</v>
      </c>
      <c r="AF7" s="83" t="s">
        <v>30</v>
      </c>
      <c r="AG7" s="138" t="s">
        <v>31</v>
      </c>
      <c r="AH7" s="138" t="s">
        <v>32</v>
      </c>
      <c r="AI7" s="139" t="s">
        <v>31</v>
      </c>
      <c r="AJ7" s="81"/>
      <c r="AK7" s="83" t="s">
        <v>29</v>
      </c>
      <c r="AL7" s="83" t="s">
        <v>30</v>
      </c>
      <c r="AM7" s="138" t="s">
        <v>31</v>
      </c>
      <c r="AN7" s="138" t="s">
        <v>32</v>
      </c>
      <c r="AO7" s="139" t="s">
        <v>31</v>
      </c>
      <c r="AP7" s="76"/>
      <c r="AQ7" s="83" t="s">
        <v>29</v>
      </c>
      <c r="AR7" s="83" t="s">
        <v>30</v>
      </c>
      <c r="AS7" s="138" t="s">
        <v>31</v>
      </c>
      <c r="AT7" s="138" t="s">
        <v>32</v>
      </c>
      <c r="AU7" s="138" t="s">
        <v>31</v>
      </c>
      <c r="AV7" s="141" t="s">
        <v>31</v>
      </c>
      <c r="AW7" s="142" t="s">
        <v>31</v>
      </c>
    </row>
    <row r="8" spans="1:52" ht="15">
      <c r="A8" s="148">
        <v>1</v>
      </c>
      <c r="B8" s="149"/>
      <c r="C8" s="56"/>
      <c r="D8" s="87">
        <v>0</v>
      </c>
      <c r="E8" s="87">
        <f t="shared" ref="E8:E24" si="0">ROUND((+D8*(1+$E$49/12*$E$55)),0)</f>
        <v>0</v>
      </c>
      <c r="F8" s="87"/>
      <c r="G8" s="150">
        <v>0</v>
      </c>
      <c r="H8" s="151">
        <v>12</v>
      </c>
      <c r="I8" s="152">
        <f>ROUND((+$E8*G8/12*H8),0)</f>
        <v>0</v>
      </c>
      <c r="J8" s="105">
        <v>0</v>
      </c>
      <c r="K8" s="153">
        <f>ROUND((+J8*I8),0)</f>
        <v>0</v>
      </c>
      <c r="L8" s="154"/>
      <c r="M8" s="105">
        <v>0</v>
      </c>
      <c r="N8" s="155">
        <v>12</v>
      </c>
      <c r="O8" s="152">
        <f t="shared" ref="O8:O38" si="1">ROUND((+$E8*M8/12*N8*(1+$E$49)),0)</f>
        <v>0</v>
      </c>
      <c r="P8" s="105">
        <v>0</v>
      </c>
      <c r="Q8" s="153">
        <f>ROUND((+P8*O8),0)</f>
        <v>0</v>
      </c>
      <c r="R8" s="76"/>
      <c r="S8" s="105">
        <v>0</v>
      </c>
      <c r="T8" s="151">
        <v>12</v>
      </c>
      <c r="U8" s="152">
        <f t="shared" ref="U8:U38" si="2">ROUND((+$E8*S8/12*T8*(1+$E$49)*(1+$E$49)),0)</f>
        <v>0</v>
      </c>
      <c r="V8" s="105">
        <v>0</v>
      </c>
      <c r="W8" s="153">
        <f>ROUND((+V8*U8),0)</f>
        <v>0</v>
      </c>
      <c r="X8" s="76"/>
      <c r="Y8" s="105">
        <v>0</v>
      </c>
      <c r="Z8" s="151">
        <v>12</v>
      </c>
      <c r="AA8" s="152">
        <f t="shared" ref="AA8:AA38" si="3">ROUND((+$E8*Y8/12*Z8*(1+$E$49)*(1+$E$49)*(1+$E$49)),0)</f>
        <v>0</v>
      </c>
      <c r="AB8" s="105">
        <v>0</v>
      </c>
      <c r="AC8" s="153">
        <f>ROUND((+AB8*AA8),0)</f>
        <v>0</v>
      </c>
      <c r="AD8" s="76"/>
      <c r="AE8" s="105">
        <v>0</v>
      </c>
      <c r="AF8" s="151">
        <v>12</v>
      </c>
      <c r="AG8" s="152">
        <f t="shared" ref="AG8:AG38" si="4">ROUND((+$E8*AE8/12*AF8*(1+$E$49)*(1+$E$49)*(1+$E$49)*(1+$E$49)),0)</f>
        <v>0</v>
      </c>
      <c r="AH8" s="105">
        <v>0</v>
      </c>
      <c r="AI8" s="152">
        <f>ROUND((+AH8*AG8),0)</f>
        <v>0</v>
      </c>
      <c r="AJ8" s="76"/>
      <c r="AK8" s="105">
        <v>0</v>
      </c>
      <c r="AL8" s="151">
        <v>12</v>
      </c>
      <c r="AM8" s="152">
        <f t="shared" ref="AM8:AM38" si="5">ROUND((+$E8*AK8/12*AL8*(1+$E$49)*(1+$E$49)*(1+$E$49)*(1+$E$49)*(1+$E$49)),0)</f>
        <v>0</v>
      </c>
      <c r="AN8" s="105">
        <v>0</v>
      </c>
      <c r="AO8" s="153">
        <f>ROUND((+AN8*AM8),0)</f>
        <v>0</v>
      </c>
      <c r="AP8" s="76"/>
      <c r="AQ8" s="105">
        <v>0</v>
      </c>
      <c r="AR8" s="151">
        <v>12</v>
      </c>
      <c r="AS8" s="152">
        <f t="shared" ref="AS8:AS38" si="6">ROUND((+$E8*AQ8/12*AR8*(1+$E$49)*(1+$E$49)*(1+$E$49)*(1+$E$49)*(1+$E$49)*(1+$E$49)),0)</f>
        <v>0</v>
      </c>
      <c r="AT8" s="105">
        <v>0</v>
      </c>
      <c r="AU8" s="152">
        <f>ROUND((+AT8*AS8),0)</f>
        <v>0</v>
      </c>
      <c r="AV8" s="156">
        <f t="shared" ref="AV8:AV39" si="7">+AS8+AM8+AG8+AA8+U8+O8+I8</f>
        <v>0</v>
      </c>
      <c r="AW8" s="157">
        <f t="shared" ref="AW8:AW39" si="8">+AU8+AO8+AI8+AC8+W8+Q8+K8</f>
        <v>0</v>
      </c>
    </row>
    <row r="9" spans="1:52" ht="15">
      <c r="A9" s="148">
        <v>2</v>
      </c>
      <c r="B9" s="149"/>
      <c r="C9" s="56"/>
      <c r="D9" s="89">
        <v>0</v>
      </c>
      <c r="E9" s="158">
        <f t="shared" si="0"/>
        <v>0</v>
      </c>
      <c r="F9" s="158"/>
      <c r="G9" s="150">
        <v>0</v>
      </c>
      <c r="H9" s="151">
        <v>12</v>
      </c>
      <c r="I9" s="159">
        <f t="shared" ref="I9:I24" si="9">ROUND((+$E9*G9/12*H9),0)</f>
        <v>0</v>
      </c>
      <c r="J9" s="105">
        <v>0</v>
      </c>
      <c r="K9" s="160">
        <f t="shared" ref="K9:K24" si="10">ROUND((+J9*I9),0)</f>
        <v>0</v>
      </c>
      <c r="L9" s="161"/>
      <c r="M9" s="105">
        <v>0</v>
      </c>
      <c r="N9" s="151">
        <v>12</v>
      </c>
      <c r="O9" s="159">
        <f t="shared" si="1"/>
        <v>0</v>
      </c>
      <c r="P9" s="105">
        <v>0</v>
      </c>
      <c r="Q9" s="160">
        <f t="shared" ref="Q9:Q24" si="11">ROUND((+P9*O9),0)</f>
        <v>0</v>
      </c>
      <c r="R9" s="76"/>
      <c r="S9" s="105">
        <v>0</v>
      </c>
      <c r="T9" s="151">
        <v>12</v>
      </c>
      <c r="U9" s="159">
        <f t="shared" si="2"/>
        <v>0</v>
      </c>
      <c r="V9" s="105">
        <v>0</v>
      </c>
      <c r="W9" s="160">
        <f t="shared" ref="W9:W24" si="12">ROUND((+V9*U9),0)</f>
        <v>0</v>
      </c>
      <c r="X9" s="76"/>
      <c r="Y9" s="105">
        <v>0</v>
      </c>
      <c r="Z9" s="151">
        <v>12</v>
      </c>
      <c r="AA9" s="159">
        <f t="shared" si="3"/>
        <v>0</v>
      </c>
      <c r="AB9" s="105">
        <v>0</v>
      </c>
      <c r="AC9" s="160">
        <f t="shared" ref="AC9:AC24" si="13">ROUND((+AB9*AA9),0)</f>
        <v>0</v>
      </c>
      <c r="AD9" s="76"/>
      <c r="AE9" s="105">
        <v>0</v>
      </c>
      <c r="AF9" s="151">
        <v>12</v>
      </c>
      <c r="AG9" s="159">
        <f t="shared" si="4"/>
        <v>0</v>
      </c>
      <c r="AH9" s="105">
        <v>0</v>
      </c>
      <c r="AI9" s="159">
        <f t="shared" ref="AI9:AI24" si="14">ROUND((+AH9*AG9),0)</f>
        <v>0</v>
      </c>
      <c r="AJ9" s="76"/>
      <c r="AK9" s="105">
        <v>0</v>
      </c>
      <c r="AL9" s="151">
        <v>12</v>
      </c>
      <c r="AM9" s="159">
        <f t="shared" si="5"/>
        <v>0</v>
      </c>
      <c r="AN9" s="105">
        <v>0</v>
      </c>
      <c r="AO9" s="160">
        <f t="shared" ref="AO9:AO24" si="15">ROUND((+AN9*AM9),0)</f>
        <v>0</v>
      </c>
      <c r="AP9" s="76"/>
      <c r="AQ9" s="105">
        <v>0</v>
      </c>
      <c r="AR9" s="151">
        <v>12</v>
      </c>
      <c r="AS9" s="159">
        <f t="shared" si="6"/>
        <v>0</v>
      </c>
      <c r="AT9" s="105">
        <v>0</v>
      </c>
      <c r="AU9" s="159">
        <f t="shared" ref="AU9:AU24" si="16">ROUND((+AT9*AS9),0)</f>
        <v>0</v>
      </c>
      <c r="AV9" s="162">
        <f t="shared" si="7"/>
        <v>0</v>
      </c>
      <c r="AW9" s="163">
        <f t="shared" si="8"/>
        <v>0</v>
      </c>
    </row>
    <row r="10" spans="1:52" ht="15">
      <c r="A10" s="148">
        <v>3</v>
      </c>
      <c r="B10" s="149"/>
      <c r="C10" s="56"/>
      <c r="D10" s="89">
        <v>0</v>
      </c>
      <c r="E10" s="158">
        <f t="shared" si="0"/>
        <v>0</v>
      </c>
      <c r="F10" s="158"/>
      <c r="G10" s="150">
        <v>0</v>
      </c>
      <c r="H10" s="151">
        <v>12</v>
      </c>
      <c r="I10" s="159">
        <f t="shared" si="9"/>
        <v>0</v>
      </c>
      <c r="J10" s="105">
        <v>0</v>
      </c>
      <c r="K10" s="160">
        <f t="shared" si="10"/>
        <v>0</v>
      </c>
      <c r="L10" s="161"/>
      <c r="M10" s="105">
        <v>0</v>
      </c>
      <c r="N10" s="151">
        <v>12</v>
      </c>
      <c r="O10" s="159">
        <f t="shared" si="1"/>
        <v>0</v>
      </c>
      <c r="P10" s="105">
        <v>0</v>
      </c>
      <c r="Q10" s="160">
        <f t="shared" si="11"/>
        <v>0</v>
      </c>
      <c r="R10" s="76"/>
      <c r="S10" s="105">
        <v>0</v>
      </c>
      <c r="T10" s="151">
        <v>12</v>
      </c>
      <c r="U10" s="159">
        <f t="shared" si="2"/>
        <v>0</v>
      </c>
      <c r="V10" s="105">
        <v>0</v>
      </c>
      <c r="W10" s="160">
        <f t="shared" si="12"/>
        <v>0</v>
      </c>
      <c r="X10" s="76"/>
      <c r="Y10" s="105">
        <v>0</v>
      </c>
      <c r="Z10" s="151">
        <v>12</v>
      </c>
      <c r="AA10" s="159">
        <f t="shared" si="3"/>
        <v>0</v>
      </c>
      <c r="AB10" s="105">
        <v>0</v>
      </c>
      <c r="AC10" s="160">
        <f t="shared" si="13"/>
        <v>0</v>
      </c>
      <c r="AD10" s="76"/>
      <c r="AE10" s="105">
        <v>0</v>
      </c>
      <c r="AF10" s="151">
        <v>12</v>
      </c>
      <c r="AG10" s="159">
        <f t="shared" si="4"/>
        <v>0</v>
      </c>
      <c r="AH10" s="105">
        <v>0</v>
      </c>
      <c r="AI10" s="159">
        <f t="shared" si="14"/>
        <v>0</v>
      </c>
      <c r="AJ10" s="76"/>
      <c r="AK10" s="105">
        <v>0</v>
      </c>
      <c r="AL10" s="151">
        <v>12</v>
      </c>
      <c r="AM10" s="159">
        <f t="shared" si="5"/>
        <v>0</v>
      </c>
      <c r="AN10" s="105">
        <v>0</v>
      </c>
      <c r="AO10" s="160">
        <f t="shared" si="15"/>
        <v>0</v>
      </c>
      <c r="AP10" s="76"/>
      <c r="AQ10" s="105">
        <v>0</v>
      </c>
      <c r="AR10" s="151">
        <v>12</v>
      </c>
      <c r="AS10" s="159">
        <f t="shared" si="6"/>
        <v>0</v>
      </c>
      <c r="AT10" s="105">
        <v>0</v>
      </c>
      <c r="AU10" s="159">
        <f t="shared" si="16"/>
        <v>0</v>
      </c>
      <c r="AV10" s="162">
        <f t="shared" si="7"/>
        <v>0</v>
      </c>
      <c r="AW10" s="163">
        <f t="shared" si="8"/>
        <v>0</v>
      </c>
      <c r="AZ10" s="8"/>
    </row>
    <row r="11" spans="1:52" ht="15">
      <c r="A11" s="148">
        <v>4</v>
      </c>
      <c r="B11" s="56"/>
      <c r="C11" s="56"/>
      <c r="D11" s="89">
        <v>0</v>
      </c>
      <c r="E11" s="158">
        <f t="shared" si="0"/>
        <v>0</v>
      </c>
      <c r="F11" s="158"/>
      <c r="G11" s="150">
        <v>0</v>
      </c>
      <c r="H11" s="151">
        <v>12</v>
      </c>
      <c r="I11" s="159">
        <f t="shared" si="9"/>
        <v>0</v>
      </c>
      <c r="J11" s="105">
        <v>0</v>
      </c>
      <c r="K11" s="160">
        <f t="shared" si="10"/>
        <v>0</v>
      </c>
      <c r="L11" s="161"/>
      <c r="M11" s="105">
        <v>0</v>
      </c>
      <c r="N11" s="151">
        <v>12</v>
      </c>
      <c r="O11" s="159">
        <f t="shared" si="1"/>
        <v>0</v>
      </c>
      <c r="P11" s="105">
        <v>0</v>
      </c>
      <c r="Q11" s="160">
        <f t="shared" si="11"/>
        <v>0</v>
      </c>
      <c r="R11" s="76"/>
      <c r="S11" s="105">
        <v>0</v>
      </c>
      <c r="T11" s="151">
        <v>12</v>
      </c>
      <c r="U11" s="159">
        <f t="shared" si="2"/>
        <v>0</v>
      </c>
      <c r="V11" s="105">
        <v>0</v>
      </c>
      <c r="W11" s="160">
        <f t="shared" si="12"/>
        <v>0</v>
      </c>
      <c r="X11" s="76"/>
      <c r="Y11" s="105">
        <v>0</v>
      </c>
      <c r="Z11" s="151">
        <v>12</v>
      </c>
      <c r="AA11" s="159">
        <f t="shared" si="3"/>
        <v>0</v>
      </c>
      <c r="AB11" s="105">
        <v>0</v>
      </c>
      <c r="AC11" s="160">
        <f t="shared" si="13"/>
        <v>0</v>
      </c>
      <c r="AD11" s="76"/>
      <c r="AE11" s="105">
        <v>0</v>
      </c>
      <c r="AF11" s="151">
        <v>12</v>
      </c>
      <c r="AG11" s="159">
        <f t="shared" si="4"/>
        <v>0</v>
      </c>
      <c r="AH11" s="105">
        <v>0</v>
      </c>
      <c r="AI11" s="159">
        <f t="shared" si="14"/>
        <v>0</v>
      </c>
      <c r="AJ11" s="76"/>
      <c r="AK11" s="105">
        <v>0</v>
      </c>
      <c r="AL11" s="151">
        <v>12</v>
      </c>
      <c r="AM11" s="159">
        <f t="shared" si="5"/>
        <v>0</v>
      </c>
      <c r="AN11" s="105">
        <v>0</v>
      </c>
      <c r="AO11" s="160">
        <f t="shared" si="15"/>
        <v>0</v>
      </c>
      <c r="AP11" s="76"/>
      <c r="AQ11" s="105">
        <v>0</v>
      </c>
      <c r="AR11" s="151">
        <v>12</v>
      </c>
      <c r="AS11" s="159">
        <f t="shared" si="6"/>
        <v>0</v>
      </c>
      <c r="AT11" s="105">
        <v>0</v>
      </c>
      <c r="AU11" s="159">
        <f t="shared" si="16"/>
        <v>0</v>
      </c>
      <c r="AV11" s="162">
        <f t="shared" si="7"/>
        <v>0</v>
      </c>
      <c r="AW11" s="163">
        <f t="shared" si="8"/>
        <v>0</v>
      </c>
      <c r="AZ11" s="8"/>
    </row>
    <row r="12" spans="1:52" ht="15">
      <c r="A12" s="148">
        <v>5</v>
      </c>
      <c r="B12" s="56"/>
      <c r="C12" s="56"/>
      <c r="D12" s="89">
        <v>0</v>
      </c>
      <c r="E12" s="158">
        <f t="shared" si="0"/>
        <v>0</v>
      </c>
      <c r="F12" s="158"/>
      <c r="G12" s="150">
        <v>0</v>
      </c>
      <c r="H12" s="151">
        <v>12</v>
      </c>
      <c r="I12" s="159">
        <f t="shared" si="9"/>
        <v>0</v>
      </c>
      <c r="J12" s="105">
        <v>0</v>
      </c>
      <c r="K12" s="160">
        <f t="shared" si="10"/>
        <v>0</v>
      </c>
      <c r="L12" s="161"/>
      <c r="M12" s="105">
        <v>0</v>
      </c>
      <c r="N12" s="151">
        <v>12</v>
      </c>
      <c r="O12" s="159">
        <f t="shared" si="1"/>
        <v>0</v>
      </c>
      <c r="P12" s="105">
        <v>0</v>
      </c>
      <c r="Q12" s="160">
        <f t="shared" si="11"/>
        <v>0</v>
      </c>
      <c r="R12" s="76"/>
      <c r="S12" s="105">
        <v>0</v>
      </c>
      <c r="T12" s="151">
        <v>12</v>
      </c>
      <c r="U12" s="159">
        <f t="shared" si="2"/>
        <v>0</v>
      </c>
      <c r="V12" s="105">
        <v>0</v>
      </c>
      <c r="W12" s="160">
        <f t="shared" si="12"/>
        <v>0</v>
      </c>
      <c r="X12" s="76"/>
      <c r="Y12" s="105">
        <v>0</v>
      </c>
      <c r="Z12" s="151">
        <v>12</v>
      </c>
      <c r="AA12" s="159">
        <f t="shared" si="3"/>
        <v>0</v>
      </c>
      <c r="AB12" s="105">
        <v>0</v>
      </c>
      <c r="AC12" s="160">
        <f t="shared" si="13"/>
        <v>0</v>
      </c>
      <c r="AD12" s="76"/>
      <c r="AE12" s="105">
        <v>0</v>
      </c>
      <c r="AF12" s="151">
        <v>12</v>
      </c>
      <c r="AG12" s="159">
        <f t="shared" si="4"/>
        <v>0</v>
      </c>
      <c r="AH12" s="105">
        <v>0</v>
      </c>
      <c r="AI12" s="159">
        <f t="shared" si="14"/>
        <v>0</v>
      </c>
      <c r="AJ12" s="76"/>
      <c r="AK12" s="105">
        <v>0</v>
      </c>
      <c r="AL12" s="151">
        <v>12</v>
      </c>
      <c r="AM12" s="159">
        <f t="shared" si="5"/>
        <v>0</v>
      </c>
      <c r="AN12" s="105">
        <v>0</v>
      </c>
      <c r="AO12" s="160">
        <f t="shared" si="15"/>
        <v>0</v>
      </c>
      <c r="AP12" s="76"/>
      <c r="AQ12" s="105">
        <v>0</v>
      </c>
      <c r="AR12" s="151">
        <v>12</v>
      </c>
      <c r="AS12" s="159">
        <f t="shared" si="6"/>
        <v>0</v>
      </c>
      <c r="AT12" s="105">
        <v>0</v>
      </c>
      <c r="AU12" s="159">
        <f t="shared" si="16"/>
        <v>0</v>
      </c>
      <c r="AV12" s="162">
        <f t="shared" si="7"/>
        <v>0</v>
      </c>
      <c r="AW12" s="163">
        <f t="shared" si="8"/>
        <v>0</v>
      </c>
    </row>
    <row r="13" spans="1:52" ht="15">
      <c r="A13" s="148">
        <v>6</v>
      </c>
      <c r="B13" s="56"/>
      <c r="C13" s="56"/>
      <c r="D13" s="89">
        <v>0</v>
      </c>
      <c r="E13" s="158">
        <f t="shared" si="0"/>
        <v>0</v>
      </c>
      <c r="F13" s="158"/>
      <c r="G13" s="150">
        <v>0</v>
      </c>
      <c r="H13" s="151">
        <v>12</v>
      </c>
      <c r="I13" s="159">
        <f t="shared" si="9"/>
        <v>0</v>
      </c>
      <c r="J13" s="105">
        <v>0</v>
      </c>
      <c r="K13" s="160">
        <f t="shared" si="10"/>
        <v>0</v>
      </c>
      <c r="L13" s="161"/>
      <c r="M13" s="105">
        <v>0</v>
      </c>
      <c r="N13" s="151">
        <v>12</v>
      </c>
      <c r="O13" s="159">
        <f t="shared" si="1"/>
        <v>0</v>
      </c>
      <c r="P13" s="105">
        <v>0</v>
      </c>
      <c r="Q13" s="160">
        <f t="shared" si="11"/>
        <v>0</v>
      </c>
      <c r="R13" s="76"/>
      <c r="S13" s="105">
        <v>0</v>
      </c>
      <c r="T13" s="151">
        <v>12</v>
      </c>
      <c r="U13" s="159">
        <f t="shared" si="2"/>
        <v>0</v>
      </c>
      <c r="V13" s="105">
        <v>0</v>
      </c>
      <c r="W13" s="160">
        <f t="shared" si="12"/>
        <v>0</v>
      </c>
      <c r="X13" s="76"/>
      <c r="Y13" s="105">
        <v>0</v>
      </c>
      <c r="Z13" s="151">
        <v>12</v>
      </c>
      <c r="AA13" s="159">
        <f t="shared" si="3"/>
        <v>0</v>
      </c>
      <c r="AB13" s="105">
        <v>0</v>
      </c>
      <c r="AC13" s="160">
        <f t="shared" si="13"/>
        <v>0</v>
      </c>
      <c r="AD13" s="76"/>
      <c r="AE13" s="105">
        <v>0</v>
      </c>
      <c r="AF13" s="151">
        <v>12</v>
      </c>
      <c r="AG13" s="159">
        <f t="shared" si="4"/>
        <v>0</v>
      </c>
      <c r="AH13" s="105">
        <v>0</v>
      </c>
      <c r="AI13" s="159">
        <f t="shared" si="14"/>
        <v>0</v>
      </c>
      <c r="AJ13" s="76"/>
      <c r="AK13" s="105">
        <v>0</v>
      </c>
      <c r="AL13" s="151">
        <v>12</v>
      </c>
      <c r="AM13" s="159">
        <f t="shared" si="5"/>
        <v>0</v>
      </c>
      <c r="AN13" s="105">
        <v>0</v>
      </c>
      <c r="AO13" s="160">
        <f t="shared" si="15"/>
        <v>0</v>
      </c>
      <c r="AP13" s="76"/>
      <c r="AQ13" s="105">
        <v>0</v>
      </c>
      <c r="AR13" s="151">
        <v>12</v>
      </c>
      <c r="AS13" s="159">
        <f t="shared" si="6"/>
        <v>0</v>
      </c>
      <c r="AT13" s="105">
        <v>0</v>
      </c>
      <c r="AU13" s="159">
        <f t="shared" si="16"/>
        <v>0</v>
      </c>
      <c r="AV13" s="162">
        <f t="shared" si="7"/>
        <v>0</v>
      </c>
      <c r="AW13" s="163">
        <f t="shared" si="8"/>
        <v>0</v>
      </c>
    </row>
    <row r="14" spans="1:52" ht="15">
      <c r="A14" s="148">
        <v>7</v>
      </c>
      <c r="B14" s="56"/>
      <c r="C14" s="56"/>
      <c r="D14" s="89">
        <v>0</v>
      </c>
      <c r="E14" s="158">
        <f t="shared" si="0"/>
        <v>0</v>
      </c>
      <c r="F14" s="158"/>
      <c r="G14" s="150">
        <v>0</v>
      </c>
      <c r="H14" s="151">
        <v>12</v>
      </c>
      <c r="I14" s="159">
        <f t="shared" si="9"/>
        <v>0</v>
      </c>
      <c r="J14" s="105">
        <v>0</v>
      </c>
      <c r="K14" s="160">
        <f t="shared" si="10"/>
        <v>0</v>
      </c>
      <c r="L14" s="161"/>
      <c r="M14" s="105">
        <v>0</v>
      </c>
      <c r="N14" s="151">
        <v>12</v>
      </c>
      <c r="O14" s="159">
        <f t="shared" si="1"/>
        <v>0</v>
      </c>
      <c r="P14" s="105">
        <v>0</v>
      </c>
      <c r="Q14" s="160">
        <f t="shared" si="11"/>
        <v>0</v>
      </c>
      <c r="R14" s="76"/>
      <c r="S14" s="105">
        <v>0</v>
      </c>
      <c r="T14" s="151">
        <v>12</v>
      </c>
      <c r="U14" s="159">
        <f t="shared" si="2"/>
        <v>0</v>
      </c>
      <c r="V14" s="105">
        <v>0</v>
      </c>
      <c r="W14" s="160">
        <f t="shared" si="12"/>
        <v>0</v>
      </c>
      <c r="X14" s="76"/>
      <c r="Y14" s="105">
        <v>0</v>
      </c>
      <c r="Z14" s="151">
        <v>12</v>
      </c>
      <c r="AA14" s="159">
        <f t="shared" si="3"/>
        <v>0</v>
      </c>
      <c r="AB14" s="105">
        <v>0</v>
      </c>
      <c r="AC14" s="160">
        <f t="shared" si="13"/>
        <v>0</v>
      </c>
      <c r="AD14" s="76"/>
      <c r="AE14" s="105">
        <v>0</v>
      </c>
      <c r="AF14" s="151">
        <v>12</v>
      </c>
      <c r="AG14" s="159">
        <f t="shared" si="4"/>
        <v>0</v>
      </c>
      <c r="AH14" s="105">
        <v>0</v>
      </c>
      <c r="AI14" s="159">
        <f t="shared" si="14"/>
        <v>0</v>
      </c>
      <c r="AJ14" s="76"/>
      <c r="AK14" s="105">
        <v>0</v>
      </c>
      <c r="AL14" s="151">
        <v>12</v>
      </c>
      <c r="AM14" s="159">
        <f t="shared" si="5"/>
        <v>0</v>
      </c>
      <c r="AN14" s="105">
        <v>0</v>
      </c>
      <c r="AO14" s="160">
        <f t="shared" si="15"/>
        <v>0</v>
      </c>
      <c r="AP14" s="76"/>
      <c r="AQ14" s="105">
        <v>0</v>
      </c>
      <c r="AR14" s="151">
        <v>12</v>
      </c>
      <c r="AS14" s="159">
        <f t="shared" si="6"/>
        <v>0</v>
      </c>
      <c r="AT14" s="105">
        <v>0</v>
      </c>
      <c r="AU14" s="159">
        <f t="shared" si="16"/>
        <v>0</v>
      </c>
      <c r="AV14" s="162">
        <f t="shared" si="7"/>
        <v>0</v>
      </c>
      <c r="AW14" s="163">
        <f t="shared" si="8"/>
        <v>0</v>
      </c>
    </row>
    <row r="15" spans="1:52" ht="15">
      <c r="A15" s="148">
        <v>8</v>
      </c>
      <c r="B15" s="56"/>
      <c r="C15" s="56"/>
      <c r="D15" s="89">
        <v>0</v>
      </c>
      <c r="E15" s="158">
        <f t="shared" si="0"/>
        <v>0</v>
      </c>
      <c r="F15" s="158"/>
      <c r="G15" s="150">
        <v>0</v>
      </c>
      <c r="H15" s="151">
        <v>12</v>
      </c>
      <c r="I15" s="159">
        <f t="shared" si="9"/>
        <v>0</v>
      </c>
      <c r="J15" s="105">
        <v>0</v>
      </c>
      <c r="K15" s="160">
        <f t="shared" si="10"/>
        <v>0</v>
      </c>
      <c r="L15" s="161"/>
      <c r="M15" s="105">
        <v>0</v>
      </c>
      <c r="N15" s="151">
        <v>12</v>
      </c>
      <c r="O15" s="159">
        <f t="shared" si="1"/>
        <v>0</v>
      </c>
      <c r="P15" s="105">
        <v>0</v>
      </c>
      <c r="Q15" s="160">
        <f t="shared" si="11"/>
        <v>0</v>
      </c>
      <c r="R15" s="76"/>
      <c r="S15" s="105">
        <v>0</v>
      </c>
      <c r="T15" s="151">
        <v>12</v>
      </c>
      <c r="U15" s="159">
        <f t="shared" si="2"/>
        <v>0</v>
      </c>
      <c r="V15" s="105">
        <v>0</v>
      </c>
      <c r="W15" s="160">
        <f t="shared" si="12"/>
        <v>0</v>
      </c>
      <c r="X15" s="76"/>
      <c r="Y15" s="105">
        <v>0</v>
      </c>
      <c r="Z15" s="151">
        <v>12</v>
      </c>
      <c r="AA15" s="159">
        <f t="shared" si="3"/>
        <v>0</v>
      </c>
      <c r="AB15" s="105">
        <v>0</v>
      </c>
      <c r="AC15" s="160">
        <f t="shared" si="13"/>
        <v>0</v>
      </c>
      <c r="AD15" s="76"/>
      <c r="AE15" s="105">
        <v>0</v>
      </c>
      <c r="AF15" s="151">
        <v>12</v>
      </c>
      <c r="AG15" s="159">
        <f t="shared" si="4"/>
        <v>0</v>
      </c>
      <c r="AH15" s="105">
        <v>0</v>
      </c>
      <c r="AI15" s="159">
        <f t="shared" si="14"/>
        <v>0</v>
      </c>
      <c r="AJ15" s="76"/>
      <c r="AK15" s="105">
        <v>0</v>
      </c>
      <c r="AL15" s="151">
        <v>12</v>
      </c>
      <c r="AM15" s="159">
        <f t="shared" si="5"/>
        <v>0</v>
      </c>
      <c r="AN15" s="105">
        <v>0</v>
      </c>
      <c r="AO15" s="160">
        <f t="shared" si="15"/>
        <v>0</v>
      </c>
      <c r="AP15" s="76"/>
      <c r="AQ15" s="105">
        <v>0</v>
      </c>
      <c r="AR15" s="151">
        <v>12</v>
      </c>
      <c r="AS15" s="159">
        <f t="shared" si="6"/>
        <v>0</v>
      </c>
      <c r="AT15" s="105">
        <v>0</v>
      </c>
      <c r="AU15" s="159">
        <f t="shared" si="16"/>
        <v>0</v>
      </c>
      <c r="AV15" s="162">
        <f t="shared" si="7"/>
        <v>0</v>
      </c>
      <c r="AW15" s="163">
        <f t="shared" si="8"/>
        <v>0</v>
      </c>
    </row>
    <row r="16" spans="1:52" ht="15">
      <c r="A16" s="148">
        <v>9</v>
      </c>
      <c r="B16" s="56"/>
      <c r="C16" s="56"/>
      <c r="D16" s="89">
        <v>0</v>
      </c>
      <c r="E16" s="158">
        <f t="shared" si="0"/>
        <v>0</v>
      </c>
      <c r="F16" s="158"/>
      <c r="G16" s="150">
        <v>0</v>
      </c>
      <c r="H16" s="151">
        <v>12</v>
      </c>
      <c r="I16" s="159">
        <f t="shared" si="9"/>
        <v>0</v>
      </c>
      <c r="J16" s="105">
        <v>0</v>
      </c>
      <c r="K16" s="160">
        <f t="shared" si="10"/>
        <v>0</v>
      </c>
      <c r="L16" s="161"/>
      <c r="M16" s="105">
        <v>0</v>
      </c>
      <c r="N16" s="151">
        <v>12</v>
      </c>
      <c r="O16" s="159">
        <f t="shared" si="1"/>
        <v>0</v>
      </c>
      <c r="P16" s="105">
        <v>0</v>
      </c>
      <c r="Q16" s="160">
        <f t="shared" si="11"/>
        <v>0</v>
      </c>
      <c r="R16" s="76"/>
      <c r="S16" s="105">
        <v>0</v>
      </c>
      <c r="T16" s="151">
        <v>12</v>
      </c>
      <c r="U16" s="159">
        <f t="shared" si="2"/>
        <v>0</v>
      </c>
      <c r="V16" s="105">
        <v>0</v>
      </c>
      <c r="W16" s="160">
        <f t="shared" si="12"/>
        <v>0</v>
      </c>
      <c r="X16" s="76"/>
      <c r="Y16" s="105">
        <v>0</v>
      </c>
      <c r="Z16" s="151">
        <v>12</v>
      </c>
      <c r="AA16" s="159">
        <f t="shared" si="3"/>
        <v>0</v>
      </c>
      <c r="AB16" s="105">
        <v>0</v>
      </c>
      <c r="AC16" s="160">
        <f t="shared" si="13"/>
        <v>0</v>
      </c>
      <c r="AD16" s="76"/>
      <c r="AE16" s="105">
        <v>0</v>
      </c>
      <c r="AF16" s="151">
        <v>12</v>
      </c>
      <c r="AG16" s="159">
        <f t="shared" si="4"/>
        <v>0</v>
      </c>
      <c r="AH16" s="105">
        <v>0</v>
      </c>
      <c r="AI16" s="159">
        <f t="shared" si="14"/>
        <v>0</v>
      </c>
      <c r="AJ16" s="76"/>
      <c r="AK16" s="105">
        <v>0</v>
      </c>
      <c r="AL16" s="151">
        <v>12</v>
      </c>
      <c r="AM16" s="159">
        <f t="shared" si="5"/>
        <v>0</v>
      </c>
      <c r="AN16" s="105">
        <v>0</v>
      </c>
      <c r="AO16" s="160">
        <f t="shared" si="15"/>
        <v>0</v>
      </c>
      <c r="AP16" s="76"/>
      <c r="AQ16" s="105">
        <v>0</v>
      </c>
      <c r="AR16" s="151">
        <v>12</v>
      </c>
      <c r="AS16" s="159">
        <f t="shared" si="6"/>
        <v>0</v>
      </c>
      <c r="AT16" s="105">
        <v>0</v>
      </c>
      <c r="AU16" s="159">
        <f t="shared" si="16"/>
        <v>0</v>
      </c>
      <c r="AV16" s="162">
        <f t="shared" si="7"/>
        <v>0</v>
      </c>
      <c r="AW16" s="163">
        <f t="shared" si="8"/>
        <v>0</v>
      </c>
    </row>
    <row r="17" spans="1:49" ht="15">
      <c r="A17" s="148">
        <v>10</v>
      </c>
      <c r="B17" s="56"/>
      <c r="C17" s="56"/>
      <c r="D17" s="89">
        <v>0</v>
      </c>
      <c r="E17" s="158">
        <f t="shared" si="0"/>
        <v>0</v>
      </c>
      <c r="F17" s="158"/>
      <c r="G17" s="150">
        <v>0</v>
      </c>
      <c r="H17" s="151">
        <v>12</v>
      </c>
      <c r="I17" s="159">
        <f t="shared" si="9"/>
        <v>0</v>
      </c>
      <c r="J17" s="105">
        <v>0</v>
      </c>
      <c r="K17" s="160">
        <f t="shared" si="10"/>
        <v>0</v>
      </c>
      <c r="L17" s="161"/>
      <c r="M17" s="105">
        <v>0</v>
      </c>
      <c r="N17" s="151">
        <v>12</v>
      </c>
      <c r="O17" s="159">
        <f t="shared" si="1"/>
        <v>0</v>
      </c>
      <c r="P17" s="105">
        <v>0</v>
      </c>
      <c r="Q17" s="160">
        <f t="shared" si="11"/>
        <v>0</v>
      </c>
      <c r="R17" s="76"/>
      <c r="S17" s="105">
        <v>0</v>
      </c>
      <c r="T17" s="151">
        <v>12</v>
      </c>
      <c r="U17" s="159">
        <f t="shared" si="2"/>
        <v>0</v>
      </c>
      <c r="V17" s="105">
        <v>0</v>
      </c>
      <c r="W17" s="160">
        <f t="shared" si="12"/>
        <v>0</v>
      </c>
      <c r="X17" s="76"/>
      <c r="Y17" s="105">
        <v>0</v>
      </c>
      <c r="Z17" s="151">
        <v>12</v>
      </c>
      <c r="AA17" s="159">
        <f t="shared" si="3"/>
        <v>0</v>
      </c>
      <c r="AB17" s="105">
        <v>0</v>
      </c>
      <c r="AC17" s="160">
        <f t="shared" si="13"/>
        <v>0</v>
      </c>
      <c r="AD17" s="76"/>
      <c r="AE17" s="105">
        <v>0</v>
      </c>
      <c r="AF17" s="151">
        <v>12</v>
      </c>
      <c r="AG17" s="159">
        <f t="shared" si="4"/>
        <v>0</v>
      </c>
      <c r="AH17" s="105">
        <v>0</v>
      </c>
      <c r="AI17" s="159">
        <f t="shared" si="14"/>
        <v>0</v>
      </c>
      <c r="AJ17" s="76"/>
      <c r="AK17" s="105">
        <v>0</v>
      </c>
      <c r="AL17" s="151">
        <v>12</v>
      </c>
      <c r="AM17" s="159">
        <f t="shared" si="5"/>
        <v>0</v>
      </c>
      <c r="AN17" s="105">
        <v>0</v>
      </c>
      <c r="AO17" s="160">
        <f t="shared" si="15"/>
        <v>0</v>
      </c>
      <c r="AP17" s="76"/>
      <c r="AQ17" s="105">
        <v>0</v>
      </c>
      <c r="AR17" s="151">
        <v>12</v>
      </c>
      <c r="AS17" s="159">
        <f t="shared" si="6"/>
        <v>0</v>
      </c>
      <c r="AT17" s="105">
        <v>0</v>
      </c>
      <c r="AU17" s="159">
        <f t="shared" si="16"/>
        <v>0</v>
      </c>
      <c r="AV17" s="162">
        <f t="shared" si="7"/>
        <v>0</v>
      </c>
      <c r="AW17" s="163">
        <f t="shared" si="8"/>
        <v>0</v>
      </c>
    </row>
    <row r="18" spans="1:49" ht="15">
      <c r="A18" s="148">
        <v>11</v>
      </c>
      <c r="B18" s="56"/>
      <c r="C18" s="56"/>
      <c r="D18" s="89">
        <v>0</v>
      </c>
      <c r="E18" s="158">
        <f t="shared" si="0"/>
        <v>0</v>
      </c>
      <c r="F18" s="158"/>
      <c r="G18" s="150">
        <v>0</v>
      </c>
      <c r="H18" s="151">
        <v>12</v>
      </c>
      <c r="I18" s="159">
        <f t="shared" si="9"/>
        <v>0</v>
      </c>
      <c r="J18" s="105">
        <v>0</v>
      </c>
      <c r="K18" s="160">
        <f t="shared" si="10"/>
        <v>0</v>
      </c>
      <c r="L18" s="161"/>
      <c r="M18" s="105">
        <v>0</v>
      </c>
      <c r="N18" s="151">
        <v>12</v>
      </c>
      <c r="O18" s="159">
        <f t="shared" si="1"/>
        <v>0</v>
      </c>
      <c r="P18" s="105">
        <v>0</v>
      </c>
      <c r="Q18" s="160">
        <f t="shared" si="11"/>
        <v>0</v>
      </c>
      <c r="R18" s="76"/>
      <c r="S18" s="105">
        <v>0</v>
      </c>
      <c r="T18" s="151">
        <v>12</v>
      </c>
      <c r="U18" s="159">
        <f t="shared" si="2"/>
        <v>0</v>
      </c>
      <c r="V18" s="105">
        <v>0</v>
      </c>
      <c r="W18" s="160">
        <f t="shared" si="12"/>
        <v>0</v>
      </c>
      <c r="X18" s="76"/>
      <c r="Y18" s="105">
        <v>0</v>
      </c>
      <c r="Z18" s="151">
        <v>12</v>
      </c>
      <c r="AA18" s="159">
        <f t="shared" si="3"/>
        <v>0</v>
      </c>
      <c r="AB18" s="105">
        <v>0</v>
      </c>
      <c r="AC18" s="160">
        <f t="shared" si="13"/>
        <v>0</v>
      </c>
      <c r="AD18" s="76"/>
      <c r="AE18" s="105">
        <v>0</v>
      </c>
      <c r="AF18" s="151">
        <v>12</v>
      </c>
      <c r="AG18" s="159">
        <f t="shared" si="4"/>
        <v>0</v>
      </c>
      <c r="AH18" s="105">
        <v>0</v>
      </c>
      <c r="AI18" s="159">
        <f t="shared" si="14"/>
        <v>0</v>
      </c>
      <c r="AJ18" s="76"/>
      <c r="AK18" s="105">
        <v>0</v>
      </c>
      <c r="AL18" s="151">
        <v>12</v>
      </c>
      <c r="AM18" s="159">
        <f t="shared" si="5"/>
        <v>0</v>
      </c>
      <c r="AN18" s="105">
        <v>0</v>
      </c>
      <c r="AO18" s="160">
        <f t="shared" si="15"/>
        <v>0</v>
      </c>
      <c r="AP18" s="76"/>
      <c r="AQ18" s="105">
        <v>0</v>
      </c>
      <c r="AR18" s="151">
        <v>12</v>
      </c>
      <c r="AS18" s="159">
        <f t="shared" si="6"/>
        <v>0</v>
      </c>
      <c r="AT18" s="105">
        <v>0</v>
      </c>
      <c r="AU18" s="159">
        <f t="shared" si="16"/>
        <v>0</v>
      </c>
      <c r="AV18" s="162">
        <f t="shared" si="7"/>
        <v>0</v>
      </c>
      <c r="AW18" s="163">
        <f t="shared" si="8"/>
        <v>0</v>
      </c>
    </row>
    <row r="19" spans="1:49" ht="15">
      <c r="A19" s="148">
        <v>12</v>
      </c>
      <c r="B19" s="56"/>
      <c r="C19" s="56"/>
      <c r="D19" s="89">
        <v>0</v>
      </c>
      <c r="E19" s="158">
        <f t="shared" si="0"/>
        <v>0</v>
      </c>
      <c r="F19" s="158"/>
      <c r="G19" s="150">
        <v>0</v>
      </c>
      <c r="H19" s="151">
        <v>12</v>
      </c>
      <c r="I19" s="159">
        <f t="shared" si="9"/>
        <v>0</v>
      </c>
      <c r="J19" s="105">
        <v>0</v>
      </c>
      <c r="K19" s="160">
        <f t="shared" si="10"/>
        <v>0</v>
      </c>
      <c r="L19" s="161"/>
      <c r="M19" s="105">
        <v>0</v>
      </c>
      <c r="N19" s="151">
        <v>12</v>
      </c>
      <c r="O19" s="159">
        <f t="shared" si="1"/>
        <v>0</v>
      </c>
      <c r="P19" s="105">
        <v>0</v>
      </c>
      <c r="Q19" s="160">
        <f t="shared" si="11"/>
        <v>0</v>
      </c>
      <c r="R19" s="76"/>
      <c r="S19" s="105">
        <v>0</v>
      </c>
      <c r="T19" s="151">
        <v>12</v>
      </c>
      <c r="U19" s="159">
        <f t="shared" si="2"/>
        <v>0</v>
      </c>
      <c r="V19" s="105">
        <v>0</v>
      </c>
      <c r="W19" s="160">
        <f t="shared" si="12"/>
        <v>0</v>
      </c>
      <c r="X19" s="76"/>
      <c r="Y19" s="105">
        <v>0</v>
      </c>
      <c r="Z19" s="151">
        <v>12</v>
      </c>
      <c r="AA19" s="159">
        <f t="shared" si="3"/>
        <v>0</v>
      </c>
      <c r="AB19" s="105">
        <v>0</v>
      </c>
      <c r="AC19" s="160">
        <f t="shared" si="13"/>
        <v>0</v>
      </c>
      <c r="AD19" s="76"/>
      <c r="AE19" s="105">
        <v>0</v>
      </c>
      <c r="AF19" s="151">
        <v>12</v>
      </c>
      <c r="AG19" s="159">
        <f t="shared" si="4"/>
        <v>0</v>
      </c>
      <c r="AH19" s="105">
        <v>0</v>
      </c>
      <c r="AI19" s="159">
        <f t="shared" si="14"/>
        <v>0</v>
      </c>
      <c r="AJ19" s="76"/>
      <c r="AK19" s="105">
        <v>0</v>
      </c>
      <c r="AL19" s="151">
        <v>12</v>
      </c>
      <c r="AM19" s="159">
        <f t="shared" si="5"/>
        <v>0</v>
      </c>
      <c r="AN19" s="105">
        <v>0</v>
      </c>
      <c r="AO19" s="160">
        <f t="shared" si="15"/>
        <v>0</v>
      </c>
      <c r="AP19" s="76"/>
      <c r="AQ19" s="105">
        <v>0</v>
      </c>
      <c r="AR19" s="151">
        <v>12</v>
      </c>
      <c r="AS19" s="159">
        <f t="shared" si="6"/>
        <v>0</v>
      </c>
      <c r="AT19" s="105">
        <v>0</v>
      </c>
      <c r="AU19" s="159">
        <f t="shared" si="16"/>
        <v>0</v>
      </c>
      <c r="AV19" s="162">
        <f t="shared" si="7"/>
        <v>0</v>
      </c>
      <c r="AW19" s="163">
        <f t="shared" si="8"/>
        <v>0</v>
      </c>
    </row>
    <row r="20" spans="1:49" ht="15">
      <c r="A20" s="148">
        <v>13</v>
      </c>
      <c r="B20" s="56"/>
      <c r="C20" s="56"/>
      <c r="D20" s="89">
        <v>0</v>
      </c>
      <c r="E20" s="158">
        <f t="shared" si="0"/>
        <v>0</v>
      </c>
      <c r="F20" s="158"/>
      <c r="G20" s="150">
        <v>0</v>
      </c>
      <c r="H20" s="151">
        <v>12</v>
      </c>
      <c r="I20" s="159">
        <f t="shared" si="9"/>
        <v>0</v>
      </c>
      <c r="J20" s="105">
        <v>0</v>
      </c>
      <c r="K20" s="160">
        <f t="shared" si="10"/>
        <v>0</v>
      </c>
      <c r="L20" s="161"/>
      <c r="M20" s="105">
        <v>0</v>
      </c>
      <c r="N20" s="151">
        <v>12</v>
      </c>
      <c r="O20" s="159">
        <f t="shared" si="1"/>
        <v>0</v>
      </c>
      <c r="P20" s="105">
        <v>0</v>
      </c>
      <c r="Q20" s="160">
        <f t="shared" si="11"/>
        <v>0</v>
      </c>
      <c r="R20" s="76"/>
      <c r="S20" s="105">
        <v>0</v>
      </c>
      <c r="T20" s="151">
        <v>12</v>
      </c>
      <c r="U20" s="159">
        <f t="shared" si="2"/>
        <v>0</v>
      </c>
      <c r="V20" s="105">
        <v>0</v>
      </c>
      <c r="W20" s="160">
        <f t="shared" si="12"/>
        <v>0</v>
      </c>
      <c r="X20" s="76"/>
      <c r="Y20" s="105">
        <v>0</v>
      </c>
      <c r="Z20" s="151">
        <v>12</v>
      </c>
      <c r="AA20" s="159">
        <f t="shared" si="3"/>
        <v>0</v>
      </c>
      <c r="AB20" s="105">
        <v>0</v>
      </c>
      <c r="AC20" s="160">
        <f t="shared" si="13"/>
        <v>0</v>
      </c>
      <c r="AD20" s="76"/>
      <c r="AE20" s="105">
        <v>0</v>
      </c>
      <c r="AF20" s="151">
        <v>12</v>
      </c>
      <c r="AG20" s="159">
        <f t="shared" si="4"/>
        <v>0</v>
      </c>
      <c r="AH20" s="105">
        <v>0</v>
      </c>
      <c r="AI20" s="159">
        <f t="shared" si="14"/>
        <v>0</v>
      </c>
      <c r="AJ20" s="76"/>
      <c r="AK20" s="105">
        <v>0</v>
      </c>
      <c r="AL20" s="151">
        <v>12</v>
      </c>
      <c r="AM20" s="159">
        <f t="shared" si="5"/>
        <v>0</v>
      </c>
      <c r="AN20" s="105">
        <v>0</v>
      </c>
      <c r="AO20" s="160">
        <f t="shared" si="15"/>
        <v>0</v>
      </c>
      <c r="AP20" s="76"/>
      <c r="AQ20" s="105">
        <v>0</v>
      </c>
      <c r="AR20" s="151">
        <v>12</v>
      </c>
      <c r="AS20" s="159">
        <f t="shared" si="6"/>
        <v>0</v>
      </c>
      <c r="AT20" s="105">
        <v>0</v>
      </c>
      <c r="AU20" s="159">
        <f t="shared" si="16"/>
        <v>0</v>
      </c>
      <c r="AV20" s="162">
        <f t="shared" si="7"/>
        <v>0</v>
      </c>
      <c r="AW20" s="163">
        <f t="shared" si="8"/>
        <v>0</v>
      </c>
    </row>
    <row r="21" spans="1:49" ht="15">
      <c r="A21" s="148">
        <v>14</v>
      </c>
      <c r="B21" s="56"/>
      <c r="C21" s="56"/>
      <c r="D21" s="89">
        <v>0</v>
      </c>
      <c r="E21" s="158">
        <f t="shared" si="0"/>
        <v>0</v>
      </c>
      <c r="F21" s="158"/>
      <c r="G21" s="150">
        <v>0</v>
      </c>
      <c r="H21" s="151">
        <v>12</v>
      </c>
      <c r="I21" s="159">
        <f t="shared" si="9"/>
        <v>0</v>
      </c>
      <c r="J21" s="105">
        <v>0</v>
      </c>
      <c r="K21" s="160">
        <f t="shared" si="10"/>
        <v>0</v>
      </c>
      <c r="L21" s="161"/>
      <c r="M21" s="105">
        <v>0</v>
      </c>
      <c r="N21" s="151">
        <v>12</v>
      </c>
      <c r="O21" s="159">
        <f t="shared" si="1"/>
        <v>0</v>
      </c>
      <c r="P21" s="105">
        <v>0</v>
      </c>
      <c r="Q21" s="160">
        <f t="shared" si="11"/>
        <v>0</v>
      </c>
      <c r="R21" s="76"/>
      <c r="S21" s="105">
        <v>0</v>
      </c>
      <c r="T21" s="151">
        <v>12</v>
      </c>
      <c r="U21" s="159">
        <f t="shared" si="2"/>
        <v>0</v>
      </c>
      <c r="V21" s="105">
        <v>0</v>
      </c>
      <c r="W21" s="160">
        <f t="shared" si="12"/>
        <v>0</v>
      </c>
      <c r="X21" s="76"/>
      <c r="Y21" s="105">
        <v>0</v>
      </c>
      <c r="Z21" s="151">
        <v>12</v>
      </c>
      <c r="AA21" s="159">
        <f t="shared" si="3"/>
        <v>0</v>
      </c>
      <c r="AB21" s="105">
        <v>0</v>
      </c>
      <c r="AC21" s="160">
        <f t="shared" si="13"/>
        <v>0</v>
      </c>
      <c r="AD21" s="76"/>
      <c r="AE21" s="105">
        <v>0</v>
      </c>
      <c r="AF21" s="151">
        <v>12</v>
      </c>
      <c r="AG21" s="159">
        <f t="shared" si="4"/>
        <v>0</v>
      </c>
      <c r="AH21" s="105">
        <v>0</v>
      </c>
      <c r="AI21" s="159">
        <f t="shared" si="14"/>
        <v>0</v>
      </c>
      <c r="AJ21" s="76"/>
      <c r="AK21" s="105">
        <v>0</v>
      </c>
      <c r="AL21" s="151">
        <v>12</v>
      </c>
      <c r="AM21" s="159">
        <f t="shared" si="5"/>
        <v>0</v>
      </c>
      <c r="AN21" s="105">
        <v>0</v>
      </c>
      <c r="AO21" s="160">
        <f t="shared" si="15"/>
        <v>0</v>
      </c>
      <c r="AP21" s="76"/>
      <c r="AQ21" s="105">
        <v>0</v>
      </c>
      <c r="AR21" s="151">
        <v>12</v>
      </c>
      <c r="AS21" s="159">
        <f t="shared" si="6"/>
        <v>0</v>
      </c>
      <c r="AT21" s="105">
        <v>0</v>
      </c>
      <c r="AU21" s="159">
        <f t="shared" si="16"/>
        <v>0</v>
      </c>
      <c r="AV21" s="162">
        <f t="shared" si="7"/>
        <v>0</v>
      </c>
      <c r="AW21" s="163">
        <f t="shared" si="8"/>
        <v>0</v>
      </c>
    </row>
    <row r="22" spans="1:49" ht="15">
      <c r="A22" s="148">
        <v>15</v>
      </c>
      <c r="B22" s="56"/>
      <c r="C22" s="56"/>
      <c r="D22" s="89">
        <v>0</v>
      </c>
      <c r="E22" s="158">
        <f t="shared" si="0"/>
        <v>0</v>
      </c>
      <c r="F22" s="158"/>
      <c r="G22" s="150">
        <v>0</v>
      </c>
      <c r="H22" s="151">
        <v>12</v>
      </c>
      <c r="I22" s="159">
        <f t="shared" si="9"/>
        <v>0</v>
      </c>
      <c r="J22" s="105">
        <v>0</v>
      </c>
      <c r="K22" s="160">
        <f t="shared" si="10"/>
        <v>0</v>
      </c>
      <c r="L22" s="161"/>
      <c r="M22" s="105">
        <v>0</v>
      </c>
      <c r="N22" s="151">
        <v>12</v>
      </c>
      <c r="O22" s="159">
        <f t="shared" si="1"/>
        <v>0</v>
      </c>
      <c r="P22" s="105">
        <v>0</v>
      </c>
      <c r="Q22" s="160">
        <f t="shared" si="11"/>
        <v>0</v>
      </c>
      <c r="R22" s="76"/>
      <c r="S22" s="105">
        <v>0</v>
      </c>
      <c r="T22" s="151">
        <v>12</v>
      </c>
      <c r="U22" s="159">
        <f t="shared" si="2"/>
        <v>0</v>
      </c>
      <c r="V22" s="105">
        <v>0</v>
      </c>
      <c r="W22" s="160">
        <f t="shared" si="12"/>
        <v>0</v>
      </c>
      <c r="X22" s="76"/>
      <c r="Y22" s="105">
        <v>0</v>
      </c>
      <c r="Z22" s="151">
        <v>12</v>
      </c>
      <c r="AA22" s="159">
        <f t="shared" si="3"/>
        <v>0</v>
      </c>
      <c r="AB22" s="105">
        <v>0</v>
      </c>
      <c r="AC22" s="160">
        <f t="shared" si="13"/>
        <v>0</v>
      </c>
      <c r="AD22" s="76"/>
      <c r="AE22" s="105">
        <v>0</v>
      </c>
      <c r="AF22" s="151">
        <v>12</v>
      </c>
      <c r="AG22" s="159">
        <f t="shared" si="4"/>
        <v>0</v>
      </c>
      <c r="AH22" s="105">
        <v>0</v>
      </c>
      <c r="AI22" s="159">
        <f t="shared" si="14"/>
        <v>0</v>
      </c>
      <c r="AJ22" s="76"/>
      <c r="AK22" s="105">
        <v>0</v>
      </c>
      <c r="AL22" s="151">
        <v>12</v>
      </c>
      <c r="AM22" s="159">
        <f t="shared" si="5"/>
        <v>0</v>
      </c>
      <c r="AN22" s="105">
        <v>0</v>
      </c>
      <c r="AO22" s="160">
        <f t="shared" si="15"/>
        <v>0</v>
      </c>
      <c r="AP22" s="76"/>
      <c r="AQ22" s="105">
        <v>0</v>
      </c>
      <c r="AR22" s="151">
        <v>12</v>
      </c>
      <c r="AS22" s="159">
        <f t="shared" si="6"/>
        <v>0</v>
      </c>
      <c r="AT22" s="105">
        <v>0</v>
      </c>
      <c r="AU22" s="159">
        <f t="shared" si="16"/>
        <v>0</v>
      </c>
      <c r="AV22" s="162">
        <f t="shared" si="7"/>
        <v>0</v>
      </c>
      <c r="AW22" s="163">
        <f t="shared" si="8"/>
        <v>0</v>
      </c>
    </row>
    <row r="23" spans="1:49" ht="15">
      <c r="A23" s="148">
        <v>16</v>
      </c>
      <c r="B23" s="56"/>
      <c r="C23" s="56"/>
      <c r="D23" s="89">
        <v>0</v>
      </c>
      <c r="E23" s="158">
        <f t="shared" si="0"/>
        <v>0</v>
      </c>
      <c r="F23" s="158"/>
      <c r="G23" s="150">
        <v>0</v>
      </c>
      <c r="H23" s="151">
        <v>12</v>
      </c>
      <c r="I23" s="159">
        <f t="shared" si="9"/>
        <v>0</v>
      </c>
      <c r="J23" s="105">
        <v>0</v>
      </c>
      <c r="K23" s="160">
        <f t="shared" si="10"/>
        <v>0</v>
      </c>
      <c r="L23" s="161"/>
      <c r="M23" s="105">
        <v>0</v>
      </c>
      <c r="N23" s="151">
        <v>12</v>
      </c>
      <c r="O23" s="159">
        <f t="shared" si="1"/>
        <v>0</v>
      </c>
      <c r="P23" s="105">
        <v>0</v>
      </c>
      <c r="Q23" s="160">
        <f t="shared" si="11"/>
        <v>0</v>
      </c>
      <c r="R23" s="76"/>
      <c r="S23" s="105">
        <v>0</v>
      </c>
      <c r="T23" s="151">
        <v>12</v>
      </c>
      <c r="U23" s="159">
        <f t="shared" si="2"/>
        <v>0</v>
      </c>
      <c r="V23" s="105">
        <v>0</v>
      </c>
      <c r="W23" s="160">
        <f t="shared" si="12"/>
        <v>0</v>
      </c>
      <c r="X23" s="76"/>
      <c r="Y23" s="105">
        <v>0</v>
      </c>
      <c r="Z23" s="151">
        <v>12</v>
      </c>
      <c r="AA23" s="159">
        <f t="shared" si="3"/>
        <v>0</v>
      </c>
      <c r="AB23" s="105">
        <v>0</v>
      </c>
      <c r="AC23" s="160">
        <f t="shared" si="13"/>
        <v>0</v>
      </c>
      <c r="AD23" s="76"/>
      <c r="AE23" s="105">
        <v>0</v>
      </c>
      <c r="AF23" s="151">
        <v>12</v>
      </c>
      <c r="AG23" s="159">
        <f t="shared" si="4"/>
        <v>0</v>
      </c>
      <c r="AH23" s="105">
        <v>0</v>
      </c>
      <c r="AI23" s="159">
        <f t="shared" si="14"/>
        <v>0</v>
      </c>
      <c r="AJ23" s="76"/>
      <c r="AK23" s="105">
        <v>0</v>
      </c>
      <c r="AL23" s="151">
        <v>12</v>
      </c>
      <c r="AM23" s="159">
        <f t="shared" si="5"/>
        <v>0</v>
      </c>
      <c r="AN23" s="105">
        <v>0</v>
      </c>
      <c r="AO23" s="160">
        <f t="shared" si="15"/>
        <v>0</v>
      </c>
      <c r="AP23" s="76"/>
      <c r="AQ23" s="105">
        <v>0</v>
      </c>
      <c r="AR23" s="151">
        <v>12</v>
      </c>
      <c r="AS23" s="159">
        <f t="shared" si="6"/>
        <v>0</v>
      </c>
      <c r="AT23" s="105">
        <v>0</v>
      </c>
      <c r="AU23" s="159">
        <f t="shared" si="16"/>
        <v>0</v>
      </c>
      <c r="AV23" s="162">
        <f t="shared" si="7"/>
        <v>0</v>
      </c>
      <c r="AW23" s="163">
        <f t="shared" si="8"/>
        <v>0</v>
      </c>
    </row>
    <row r="24" spans="1:49" ht="15">
      <c r="A24" s="148">
        <v>17</v>
      </c>
      <c r="B24" s="56"/>
      <c r="C24" s="56"/>
      <c r="D24" s="89">
        <v>0</v>
      </c>
      <c r="E24" s="158">
        <f t="shared" si="0"/>
        <v>0</v>
      </c>
      <c r="F24" s="158"/>
      <c r="G24" s="150">
        <v>0</v>
      </c>
      <c r="H24" s="151">
        <v>12</v>
      </c>
      <c r="I24" s="159">
        <f t="shared" si="9"/>
        <v>0</v>
      </c>
      <c r="J24" s="105">
        <v>0</v>
      </c>
      <c r="K24" s="160">
        <f t="shared" si="10"/>
        <v>0</v>
      </c>
      <c r="L24" s="161"/>
      <c r="M24" s="105">
        <v>0</v>
      </c>
      <c r="N24" s="151">
        <v>12</v>
      </c>
      <c r="O24" s="159">
        <f t="shared" si="1"/>
        <v>0</v>
      </c>
      <c r="P24" s="105">
        <v>0</v>
      </c>
      <c r="Q24" s="160">
        <f t="shared" si="11"/>
        <v>0</v>
      </c>
      <c r="R24" s="76"/>
      <c r="S24" s="105">
        <v>0</v>
      </c>
      <c r="T24" s="151">
        <v>12</v>
      </c>
      <c r="U24" s="159">
        <f t="shared" si="2"/>
        <v>0</v>
      </c>
      <c r="V24" s="105">
        <v>0</v>
      </c>
      <c r="W24" s="160">
        <f t="shared" si="12"/>
        <v>0</v>
      </c>
      <c r="X24" s="76"/>
      <c r="Y24" s="105">
        <v>0</v>
      </c>
      <c r="Z24" s="151">
        <v>12</v>
      </c>
      <c r="AA24" s="159">
        <f t="shared" si="3"/>
        <v>0</v>
      </c>
      <c r="AB24" s="105">
        <v>0</v>
      </c>
      <c r="AC24" s="160">
        <f t="shared" si="13"/>
        <v>0</v>
      </c>
      <c r="AD24" s="76"/>
      <c r="AE24" s="105">
        <v>0</v>
      </c>
      <c r="AF24" s="151">
        <v>12</v>
      </c>
      <c r="AG24" s="159">
        <f t="shared" si="4"/>
        <v>0</v>
      </c>
      <c r="AH24" s="105">
        <v>0</v>
      </c>
      <c r="AI24" s="159">
        <f t="shared" si="14"/>
        <v>0</v>
      </c>
      <c r="AJ24" s="76"/>
      <c r="AK24" s="105">
        <v>0</v>
      </c>
      <c r="AL24" s="151">
        <v>12</v>
      </c>
      <c r="AM24" s="159">
        <f t="shared" si="5"/>
        <v>0</v>
      </c>
      <c r="AN24" s="105">
        <v>0</v>
      </c>
      <c r="AO24" s="160">
        <f t="shared" si="15"/>
        <v>0</v>
      </c>
      <c r="AP24" s="76"/>
      <c r="AQ24" s="105">
        <v>0</v>
      </c>
      <c r="AR24" s="151">
        <v>12</v>
      </c>
      <c r="AS24" s="159">
        <f t="shared" si="6"/>
        <v>0</v>
      </c>
      <c r="AT24" s="105">
        <v>0</v>
      </c>
      <c r="AU24" s="159">
        <f t="shared" si="16"/>
        <v>0</v>
      </c>
      <c r="AV24" s="162">
        <f t="shared" si="7"/>
        <v>0</v>
      </c>
      <c r="AW24" s="163">
        <f t="shared" si="8"/>
        <v>0</v>
      </c>
    </row>
    <row r="25" spans="1:49" ht="15">
      <c r="A25" s="148">
        <v>18</v>
      </c>
      <c r="B25" s="56"/>
      <c r="C25" s="56"/>
      <c r="D25" s="89">
        <v>0</v>
      </c>
      <c r="E25" s="158">
        <f t="shared" ref="E25:E38" si="17">ROUND((+D25*(1+$E$49/12*$E$55)),0)</f>
        <v>0</v>
      </c>
      <c r="F25" s="158"/>
      <c r="G25" s="150">
        <v>0</v>
      </c>
      <c r="H25" s="151">
        <v>12</v>
      </c>
      <c r="I25" s="159">
        <f t="shared" ref="I25:I38" si="18">ROUND((+$E25*G25/12*H25),0)</f>
        <v>0</v>
      </c>
      <c r="J25" s="105">
        <v>0</v>
      </c>
      <c r="K25" s="160">
        <f t="shared" ref="K25:K38" si="19">ROUND((+J25*I25),0)</f>
        <v>0</v>
      </c>
      <c r="L25" s="161"/>
      <c r="M25" s="105">
        <v>0</v>
      </c>
      <c r="N25" s="151">
        <v>12</v>
      </c>
      <c r="O25" s="159">
        <f t="shared" si="1"/>
        <v>0</v>
      </c>
      <c r="P25" s="105">
        <v>0</v>
      </c>
      <c r="Q25" s="160">
        <f t="shared" ref="Q25:Q38" si="20">ROUND((+P25*O25),0)</f>
        <v>0</v>
      </c>
      <c r="R25" s="76"/>
      <c r="S25" s="105">
        <v>0</v>
      </c>
      <c r="T25" s="151">
        <v>12</v>
      </c>
      <c r="U25" s="159">
        <f t="shared" si="2"/>
        <v>0</v>
      </c>
      <c r="V25" s="105">
        <v>0</v>
      </c>
      <c r="W25" s="160">
        <f t="shared" ref="W25:W38" si="21">ROUND((+V25*U25),0)</f>
        <v>0</v>
      </c>
      <c r="X25" s="76"/>
      <c r="Y25" s="105">
        <v>0</v>
      </c>
      <c r="Z25" s="151">
        <v>12</v>
      </c>
      <c r="AA25" s="159">
        <f t="shared" si="3"/>
        <v>0</v>
      </c>
      <c r="AB25" s="105">
        <v>0</v>
      </c>
      <c r="AC25" s="160">
        <f t="shared" ref="AC25:AC38" si="22">ROUND((+AB25*AA25),0)</f>
        <v>0</v>
      </c>
      <c r="AD25" s="76"/>
      <c r="AE25" s="105">
        <v>0</v>
      </c>
      <c r="AF25" s="151">
        <v>12</v>
      </c>
      <c r="AG25" s="159">
        <f t="shared" si="4"/>
        <v>0</v>
      </c>
      <c r="AH25" s="105">
        <v>0</v>
      </c>
      <c r="AI25" s="159">
        <f t="shared" ref="AI25:AI38" si="23">ROUND((+AH25*AG25),0)</f>
        <v>0</v>
      </c>
      <c r="AJ25" s="76"/>
      <c r="AK25" s="105">
        <v>0</v>
      </c>
      <c r="AL25" s="151">
        <v>12</v>
      </c>
      <c r="AM25" s="159">
        <f t="shared" si="5"/>
        <v>0</v>
      </c>
      <c r="AN25" s="105">
        <v>0</v>
      </c>
      <c r="AO25" s="160">
        <f t="shared" ref="AO25:AO38" si="24">ROUND((+AN25*AM25),0)</f>
        <v>0</v>
      </c>
      <c r="AP25" s="76"/>
      <c r="AQ25" s="105">
        <v>0</v>
      </c>
      <c r="AR25" s="151">
        <v>12</v>
      </c>
      <c r="AS25" s="159">
        <f t="shared" si="6"/>
        <v>0</v>
      </c>
      <c r="AT25" s="105">
        <v>0</v>
      </c>
      <c r="AU25" s="159">
        <f t="shared" ref="AU25:AU38" si="25">ROUND((+AT25*AS25),0)</f>
        <v>0</v>
      </c>
      <c r="AV25" s="162">
        <f t="shared" si="7"/>
        <v>0</v>
      </c>
      <c r="AW25" s="163">
        <f t="shared" si="8"/>
        <v>0</v>
      </c>
    </row>
    <row r="26" spans="1:49" ht="15">
      <c r="A26" s="148">
        <v>19</v>
      </c>
      <c r="B26" s="56"/>
      <c r="C26" s="56"/>
      <c r="D26" s="89">
        <v>0</v>
      </c>
      <c r="E26" s="158">
        <f t="shared" si="17"/>
        <v>0</v>
      </c>
      <c r="F26" s="158"/>
      <c r="G26" s="150">
        <v>0</v>
      </c>
      <c r="H26" s="151">
        <v>12</v>
      </c>
      <c r="I26" s="159">
        <f t="shared" si="18"/>
        <v>0</v>
      </c>
      <c r="J26" s="105">
        <v>0</v>
      </c>
      <c r="K26" s="160">
        <f t="shared" si="19"/>
        <v>0</v>
      </c>
      <c r="L26" s="161"/>
      <c r="M26" s="105">
        <v>0</v>
      </c>
      <c r="N26" s="151">
        <v>12</v>
      </c>
      <c r="O26" s="159">
        <f t="shared" si="1"/>
        <v>0</v>
      </c>
      <c r="P26" s="105">
        <v>0</v>
      </c>
      <c r="Q26" s="160">
        <f t="shared" si="20"/>
        <v>0</v>
      </c>
      <c r="R26" s="76"/>
      <c r="S26" s="105">
        <v>0</v>
      </c>
      <c r="T26" s="151">
        <v>12</v>
      </c>
      <c r="U26" s="159">
        <f t="shared" si="2"/>
        <v>0</v>
      </c>
      <c r="V26" s="105">
        <v>0</v>
      </c>
      <c r="W26" s="160">
        <f t="shared" si="21"/>
        <v>0</v>
      </c>
      <c r="X26" s="76"/>
      <c r="Y26" s="105">
        <v>0</v>
      </c>
      <c r="Z26" s="151">
        <v>12</v>
      </c>
      <c r="AA26" s="159">
        <f t="shared" si="3"/>
        <v>0</v>
      </c>
      <c r="AB26" s="105">
        <v>0</v>
      </c>
      <c r="AC26" s="160">
        <f t="shared" si="22"/>
        <v>0</v>
      </c>
      <c r="AD26" s="76"/>
      <c r="AE26" s="105">
        <v>0</v>
      </c>
      <c r="AF26" s="151">
        <v>12</v>
      </c>
      <c r="AG26" s="159">
        <f t="shared" si="4"/>
        <v>0</v>
      </c>
      <c r="AH26" s="105">
        <v>0</v>
      </c>
      <c r="AI26" s="159">
        <f t="shared" si="23"/>
        <v>0</v>
      </c>
      <c r="AJ26" s="76"/>
      <c r="AK26" s="105">
        <v>0</v>
      </c>
      <c r="AL26" s="151">
        <v>12</v>
      </c>
      <c r="AM26" s="159">
        <f t="shared" si="5"/>
        <v>0</v>
      </c>
      <c r="AN26" s="105">
        <v>0</v>
      </c>
      <c r="AO26" s="160">
        <f t="shared" si="24"/>
        <v>0</v>
      </c>
      <c r="AP26" s="76"/>
      <c r="AQ26" s="105">
        <v>0</v>
      </c>
      <c r="AR26" s="151">
        <v>12</v>
      </c>
      <c r="AS26" s="159">
        <f t="shared" si="6"/>
        <v>0</v>
      </c>
      <c r="AT26" s="105">
        <v>0</v>
      </c>
      <c r="AU26" s="159">
        <f t="shared" si="25"/>
        <v>0</v>
      </c>
      <c r="AV26" s="162">
        <f t="shared" si="7"/>
        <v>0</v>
      </c>
      <c r="AW26" s="163">
        <f t="shared" si="8"/>
        <v>0</v>
      </c>
    </row>
    <row r="27" spans="1:49" ht="15">
      <c r="A27" s="148">
        <v>20</v>
      </c>
      <c r="B27" s="56"/>
      <c r="C27" s="56"/>
      <c r="D27" s="89">
        <v>0</v>
      </c>
      <c r="E27" s="158">
        <f t="shared" si="17"/>
        <v>0</v>
      </c>
      <c r="F27" s="158"/>
      <c r="G27" s="150">
        <v>0</v>
      </c>
      <c r="H27" s="151">
        <v>12</v>
      </c>
      <c r="I27" s="159">
        <f t="shared" si="18"/>
        <v>0</v>
      </c>
      <c r="J27" s="105">
        <v>0</v>
      </c>
      <c r="K27" s="160">
        <f t="shared" si="19"/>
        <v>0</v>
      </c>
      <c r="L27" s="161"/>
      <c r="M27" s="105">
        <v>0</v>
      </c>
      <c r="N27" s="151">
        <v>12</v>
      </c>
      <c r="O27" s="159">
        <f t="shared" si="1"/>
        <v>0</v>
      </c>
      <c r="P27" s="105">
        <v>0</v>
      </c>
      <c r="Q27" s="160">
        <f t="shared" si="20"/>
        <v>0</v>
      </c>
      <c r="R27" s="76"/>
      <c r="S27" s="105">
        <v>0</v>
      </c>
      <c r="T27" s="151">
        <v>12</v>
      </c>
      <c r="U27" s="159">
        <f t="shared" si="2"/>
        <v>0</v>
      </c>
      <c r="V27" s="105">
        <v>0</v>
      </c>
      <c r="W27" s="160">
        <f t="shared" si="21"/>
        <v>0</v>
      </c>
      <c r="X27" s="76"/>
      <c r="Y27" s="105">
        <v>0</v>
      </c>
      <c r="Z27" s="151">
        <v>12</v>
      </c>
      <c r="AA27" s="159">
        <f t="shared" si="3"/>
        <v>0</v>
      </c>
      <c r="AB27" s="105">
        <v>0</v>
      </c>
      <c r="AC27" s="160">
        <f t="shared" si="22"/>
        <v>0</v>
      </c>
      <c r="AD27" s="76"/>
      <c r="AE27" s="105">
        <v>0</v>
      </c>
      <c r="AF27" s="151">
        <v>12</v>
      </c>
      <c r="AG27" s="159">
        <f t="shared" si="4"/>
        <v>0</v>
      </c>
      <c r="AH27" s="105">
        <v>0</v>
      </c>
      <c r="AI27" s="159">
        <f t="shared" si="23"/>
        <v>0</v>
      </c>
      <c r="AJ27" s="76"/>
      <c r="AK27" s="105">
        <v>0</v>
      </c>
      <c r="AL27" s="151">
        <v>12</v>
      </c>
      <c r="AM27" s="159">
        <f t="shared" si="5"/>
        <v>0</v>
      </c>
      <c r="AN27" s="105">
        <v>0</v>
      </c>
      <c r="AO27" s="160">
        <f t="shared" si="24"/>
        <v>0</v>
      </c>
      <c r="AP27" s="76"/>
      <c r="AQ27" s="105">
        <v>0</v>
      </c>
      <c r="AR27" s="151">
        <v>12</v>
      </c>
      <c r="AS27" s="159">
        <f t="shared" si="6"/>
        <v>0</v>
      </c>
      <c r="AT27" s="105">
        <v>0</v>
      </c>
      <c r="AU27" s="159">
        <f t="shared" si="25"/>
        <v>0</v>
      </c>
      <c r="AV27" s="162">
        <f t="shared" si="7"/>
        <v>0</v>
      </c>
      <c r="AW27" s="163">
        <f t="shared" si="8"/>
        <v>0</v>
      </c>
    </row>
    <row r="28" spans="1:49" ht="15">
      <c r="A28" s="148">
        <v>21</v>
      </c>
      <c r="B28" s="56"/>
      <c r="C28" s="56"/>
      <c r="D28" s="89">
        <v>0</v>
      </c>
      <c r="E28" s="158">
        <f t="shared" si="17"/>
        <v>0</v>
      </c>
      <c r="F28" s="158"/>
      <c r="G28" s="150">
        <v>0</v>
      </c>
      <c r="H28" s="151">
        <v>12</v>
      </c>
      <c r="I28" s="159">
        <f t="shared" si="18"/>
        <v>0</v>
      </c>
      <c r="J28" s="105">
        <v>0</v>
      </c>
      <c r="K28" s="160">
        <f t="shared" si="19"/>
        <v>0</v>
      </c>
      <c r="L28" s="161"/>
      <c r="M28" s="105">
        <v>0</v>
      </c>
      <c r="N28" s="151">
        <v>12</v>
      </c>
      <c r="O28" s="159">
        <f t="shared" si="1"/>
        <v>0</v>
      </c>
      <c r="P28" s="105">
        <v>0</v>
      </c>
      <c r="Q28" s="160">
        <f t="shared" si="20"/>
        <v>0</v>
      </c>
      <c r="R28" s="76"/>
      <c r="S28" s="105">
        <v>0</v>
      </c>
      <c r="T28" s="151">
        <v>12</v>
      </c>
      <c r="U28" s="159">
        <f t="shared" si="2"/>
        <v>0</v>
      </c>
      <c r="V28" s="105">
        <v>0</v>
      </c>
      <c r="W28" s="160">
        <f t="shared" si="21"/>
        <v>0</v>
      </c>
      <c r="X28" s="76"/>
      <c r="Y28" s="105">
        <v>0</v>
      </c>
      <c r="Z28" s="151">
        <v>12</v>
      </c>
      <c r="AA28" s="159">
        <f t="shared" si="3"/>
        <v>0</v>
      </c>
      <c r="AB28" s="105">
        <v>0</v>
      </c>
      <c r="AC28" s="160">
        <f t="shared" si="22"/>
        <v>0</v>
      </c>
      <c r="AD28" s="76"/>
      <c r="AE28" s="105">
        <v>0</v>
      </c>
      <c r="AF28" s="151">
        <v>12</v>
      </c>
      <c r="AG28" s="159">
        <f t="shared" si="4"/>
        <v>0</v>
      </c>
      <c r="AH28" s="105">
        <v>0</v>
      </c>
      <c r="AI28" s="159">
        <f t="shared" si="23"/>
        <v>0</v>
      </c>
      <c r="AJ28" s="76"/>
      <c r="AK28" s="105">
        <v>0</v>
      </c>
      <c r="AL28" s="151">
        <v>12</v>
      </c>
      <c r="AM28" s="159">
        <f t="shared" si="5"/>
        <v>0</v>
      </c>
      <c r="AN28" s="105">
        <v>0</v>
      </c>
      <c r="AO28" s="160">
        <f t="shared" si="24"/>
        <v>0</v>
      </c>
      <c r="AP28" s="76"/>
      <c r="AQ28" s="105">
        <v>0</v>
      </c>
      <c r="AR28" s="151">
        <v>12</v>
      </c>
      <c r="AS28" s="159">
        <f t="shared" si="6"/>
        <v>0</v>
      </c>
      <c r="AT28" s="105">
        <v>0</v>
      </c>
      <c r="AU28" s="159">
        <f t="shared" si="25"/>
        <v>0</v>
      </c>
      <c r="AV28" s="162">
        <f t="shared" si="7"/>
        <v>0</v>
      </c>
      <c r="AW28" s="163">
        <f t="shared" si="8"/>
        <v>0</v>
      </c>
    </row>
    <row r="29" spans="1:49" ht="15">
      <c r="A29" s="148">
        <v>22</v>
      </c>
      <c r="B29" s="56"/>
      <c r="C29" s="56"/>
      <c r="D29" s="89">
        <v>0</v>
      </c>
      <c r="E29" s="158">
        <f t="shared" si="17"/>
        <v>0</v>
      </c>
      <c r="F29" s="158"/>
      <c r="G29" s="150">
        <v>0</v>
      </c>
      <c r="H29" s="151">
        <v>12</v>
      </c>
      <c r="I29" s="159">
        <f t="shared" si="18"/>
        <v>0</v>
      </c>
      <c r="J29" s="105">
        <v>0</v>
      </c>
      <c r="K29" s="160">
        <f t="shared" si="19"/>
        <v>0</v>
      </c>
      <c r="L29" s="161"/>
      <c r="M29" s="105">
        <v>0</v>
      </c>
      <c r="N29" s="151">
        <v>12</v>
      </c>
      <c r="O29" s="159">
        <f t="shared" si="1"/>
        <v>0</v>
      </c>
      <c r="P29" s="105">
        <v>0</v>
      </c>
      <c r="Q29" s="160">
        <f t="shared" si="20"/>
        <v>0</v>
      </c>
      <c r="R29" s="76"/>
      <c r="S29" s="105">
        <v>0</v>
      </c>
      <c r="T29" s="151">
        <v>12</v>
      </c>
      <c r="U29" s="159">
        <f t="shared" si="2"/>
        <v>0</v>
      </c>
      <c r="V29" s="105">
        <v>0</v>
      </c>
      <c r="W29" s="160">
        <f t="shared" si="21"/>
        <v>0</v>
      </c>
      <c r="X29" s="76"/>
      <c r="Y29" s="105">
        <v>0</v>
      </c>
      <c r="Z29" s="151">
        <v>12</v>
      </c>
      <c r="AA29" s="159">
        <f t="shared" si="3"/>
        <v>0</v>
      </c>
      <c r="AB29" s="105">
        <v>0</v>
      </c>
      <c r="AC29" s="160">
        <f t="shared" si="22"/>
        <v>0</v>
      </c>
      <c r="AD29" s="76"/>
      <c r="AE29" s="105">
        <v>0</v>
      </c>
      <c r="AF29" s="151">
        <v>12</v>
      </c>
      <c r="AG29" s="159">
        <f t="shared" si="4"/>
        <v>0</v>
      </c>
      <c r="AH29" s="105">
        <v>0</v>
      </c>
      <c r="AI29" s="159">
        <f t="shared" si="23"/>
        <v>0</v>
      </c>
      <c r="AJ29" s="76"/>
      <c r="AK29" s="105">
        <v>0</v>
      </c>
      <c r="AL29" s="151">
        <v>12</v>
      </c>
      <c r="AM29" s="159">
        <f t="shared" si="5"/>
        <v>0</v>
      </c>
      <c r="AN29" s="105">
        <v>0</v>
      </c>
      <c r="AO29" s="160">
        <f t="shared" si="24"/>
        <v>0</v>
      </c>
      <c r="AP29" s="76"/>
      <c r="AQ29" s="105">
        <v>0</v>
      </c>
      <c r="AR29" s="151">
        <v>12</v>
      </c>
      <c r="AS29" s="159">
        <f t="shared" si="6"/>
        <v>0</v>
      </c>
      <c r="AT29" s="105">
        <v>0</v>
      </c>
      <c r="AU29" s="159">
        <f t="shared" si="25"/>
        <v>0</v>
      </c>
      <c r="AV29" s="162">
        <f t="shared" si="7"/>
        <v>0</v>
      </c>
      <c r="AW29" s="163">
        <f t="shared" si="8"/>
        <v>0</v>
      </c>
    </row>
    <row r="30" spans="1:49" ht="15">
      <c r="A30" s="148">
        <v>23</v>
      </c>
      <c r="B30" s="164"/>
      <c r="C30" s="56"/>
      <c r="D30" s="89">
        <v>0</v>
      </c>
      <c r="E30" s="158">
        <f t="shared" si="17"/>
        <v>0</v>
      </c>
      <c r="F30" s="158"/>
      <c r="G30" s="150">
        <v>0</v>
      </c>
      <c r="H30" s="151">
        <v>12</v>
      </c>
      <c r="I30" s="159">
        <f t="shared" si="18"/>
        <v>0</v>
      </c>
      <c r="J30" s="105">
        <v>0</v>
      </c>
      <c r="K30" s="160">
        <f t="shared" si="19"/>
        <v>0</v>
      </c>
      <c r="L30" s="161"/>
      <c r="M30" s="105">
        <v>0</v>
      </c>
      <c r="N30" s="151">
        <v>12</v>
      </c>
      <c r="O30" s="159">
        <f t="shared" si="1"/>
        <v>0</v>
      </c>
      <c r="P30" s="105">
        <v>0</v>
      </c>
      <c r="Q30" s="160">
        <f t="shared" si="20"/>
        <v>0</v>
      </c>
      <c r="R30" s="76"/>
      <c r="S30" s="105">
        <v>0</v>
      </c>
      <c r="T30" s="151">
        <v>12</v>
      </c>
      <c r="U30" s="159">
        <f t="shared" si="2"/>
        <v>0</v>
      </c>
      <c r="V30" s="105">
        <v>0</v>
      </c>
      <c r="W30" s="160">
        <f t="shared" si="21"/>
        <v>0</v>
      </c>
      <c r="X30" s="76"/>
      <c r="Y30" s="105">
        <v>0</v>
      </c>
      <c r="Z30" s="151">
        <v>12</v>
      </c>
      <c r="AA30" s="159">
        <f t="shared" si="3"/>
        <v>0</v>
      </c>
      <c r="AB30" s="105">
        <v>0</v>
      </c>
      <c r="AC30" s="160">
        <f t="shared" si="22"/>
        <v>0</v>
      </c>
      <c r="AD30" s="76"/>
      <c r="AE30" s="105">
        <v>0</v>
      </c>
      <c r="AF30" s="151">
        <v>12</v>
      </c>
      <c r="AG30" s="159">
        <f t="shared" si="4"/>
        <v>0</v>
      </c>
      <c r="AH30" s="105">
        <v>0</v>
      </c>
      <c r="AI30" s="159">
        <f t="shared" si="23"/>
        <v>0</v>
      </c>
      <c r="AJ30" s="76"/>
      <c r="AK30" s="105">
        <v>0</v>
      </c>
      <c r="AL30" s="151">
        <v>12</v>
      </c>
      <c r="AM30" s="159">
        <f t="shared" si="5"/>
        <v>0</v>
      </c>
      <c r="AN30" s="105">
        <v>0</v>
      </c>
      <c r="AO30" s="160">
        <f t="shared" si="24"/>
        <v>0</v>
      </c>
      <c r="AP30" s="76"/>
      <c r="AQ30" s="105">
        <v>0</v>
      </c>
      <c r="AR30" s="151">
        <v>12</v>
      </c>
      <c r="AS30" s="159">
        <f t="shared" si="6"/>
        <v>0</v>
      </c>
      <c r="AT30" s="105">
        <v>0</v>
      </c>
      <c r="AU30" s="159">
        <f t="shared" si="25"/>
        <v>0</v>
      </c>
      <c r="AV30" s="162">
        <f t="shared" si="7"/>
        <v>0</v>
      </c>
      <c r="AW30" s="163">
        <f t="shared" si="8"/>
        <v>0</v>
      </c>
    </row>
    <row r="31" spans="1:49" ht="15">
      <c r="A31" s="148">
        <v>24</v>
      </c>
      <c r="B31" s="129"/>
      <c r="C31" s="56"/>
      <c r="D31" s="89">
        <v>0</v>
      </c>
      <c r="E31" s="158">
        <f t="shared" si="17"/>
        <v>0</v>
      </c>
      <c r="F31" s="158"/>
      <c r="G31" s="150">
        <v>0</v>
      </c>
      <c r="H31" s="151">
        <v>12</v>
      </c>
      <c r="I31" s="159">
        <f t="shared" si="18"/>
        <v>0</v>
      </c>
      <c r="J31" s="105">
        <v>0</v>
      </c>
      <c r="K31" s="160">
        <f t="shared" si="19"/>
        <v>0</v>
      </c>
      <c r="L31" s="161"/>
      <c r="M31" s="105">
        <v>0</v>
      </c>
      <c r="N31" s="151">
        <v>12</v>
      </c>
      <c r="O31" s="159">
        <f t="shared" si="1"/>
        <v>0</v>
      </c>
      <c r="P31" s="105">
        <v>0</v>
      </c>
      <c r="Q31" s="160">
        <f t="shared" si="20"/>
        <v>0</v>
      </c>
      <c r="R31" s="76"/>
      <c r="S31" s="105">
        <v>0</v>
      </c>
      <c r="T31" s="151">
        <v>12</v>
      </c>
      <c r="U31" s="159">
        <f t="shared" si="2"/>
        <v>0</v>
      </c>
      <c r="V31" s="105">
        <v>0</v>
      </c>
      <c r="W31" s="160">
        <f t="shared" si="21"/>
        <v>0</v>
      </c>
      <c r="X31" s="76"/>
      <c r="Y31" s="105">
        <v>0</v>
      </c>
      <c r="Z31" s="151">
        <v>12</v>
      </c>
      <c r="AA31" s="159">
        <f t="shared" si="3"/>
        <v>0</v>
      </c>
      <c r="AB31" s="105">
        <v>0</v>
      </c>
      <c r="AC31" s="160">
        <f t="shared" si="22"/>
        <v>0</v>
      </c>
      <c r="AD31" s="76"/>
      <c r="AE31" s="105">
        <v>0</v>
      </c>
      <c r="AF31" s="151">
        <v>12</v>
      </c>
      <c r="AG31" s="159">
        <f t="shared" si="4"/>
        <v>0</v>
      </c>
      <c r="AH31" s="105">
        <v>0</v>
      </c>
      <c r="AI31" s="159">
        <f t="shared" si="23"/>
        <v>0</v>
      </c>
      <c r="AJ31" s="76"/>
      <c r="AK31" s="105">
        <v>0</v>
      </c>
      <c r="AL31" s="151">
        <v>12</v>
      </c>
      <c r="AM31" s="159">
        <f t="shared" si="5"/>
        <v>0</v>
      </c>
      <c r="AN31" s="105">
        <v>0</v>
      </c>
      <c r="AO31" s="160">
        <f t="shared" si="24"/>
        <v>0</v>
      </c>
      <c r="AP31" s="76"/>
      <c r="AQ31" s="105">
        <v>0</v>
      </c>
      <c r="AR31" s="151">
        <v>12</v>
      </c>
      <c r="AS31" s="159">
        <f t="shared" si="6"/>
        <v>0</v>
      </c>
      <c r="AT31" s="105">
        <v>0</v>
      </c>
      <c r="AU31" s="159">
        <f t="shared" si="25"/>
        <v>0</v>
      </c>
      <c r="AV31" s="162">
        <f t="shared" si="7"/>
        <v>0</v>
      </c>
      <c r="AW31" s="163">
        <f t="shared" si="8"/>
        <v>0</v>
      </c>
    </row>
    <row r="32" spans="1:49" ht="15">
      <c r="A32" s="148">
        <v>25</v>
      </c>
      <c r="B32" s="56"/>
      <c r="C32" s="56"/>
      <c r="D32" s="89">
        <v>0</v>
      </c>
      <c r="E32" s="158">
        <f t="shared" si="17"/>
        <v>0</v>
      </c>
      <c r="F32" s="158"/>
      <c r="G32" s="150">
        <v>0</v>
      </c>
      <c r="H32" s="151">
        <v>12</v>
      </c>
      <c r="I32" s="159">
        <f t="shared" si="18"/>
        <v>0</v>
      </c>
      <c r="J32" s="105">
        <v>0</v>
      </c>
      <c r="K32" s="160">
        <f t="shared" si="19"/>
        <v>0</v>
      </c>
      <c r="L32" s="161"/>
      <c r="M32" s="105">
        <v>0</v>
      </c>
      <c r="N32" s="151">
        <v>12</v>
      </c>
      <c r="O32" s="159">
        <f t="shared" si="1"/>
        <v>0</v>
      </c>
      <c r="P32" s="105">
        <v>0</v>
      </c>
      <c r="Q32" s="160">
        <f t="shared" si="20"/>
        <v>0</v>
      </c>
      <c r="R32" s="76"/>
      <c r="S32" s="105">
        <v>0</v>
      </c>
      <c r="T32" s="151">
        <v>12</v>
      </c>
      <c r="U32" s="159">
        <f t="shared" si="2"/>
        <v>0</v>
      </c>
      <c r="V32" s="105">
        <v>0</v>
      </c>
      <c r="W32" s="160">
        <f t="shared" si="21"/>
        <v>0</v>
      </c>
      <c r="X32" s="76"/>
      <c r="Y32" s="105">
        <v>0</v>
      </c>
      <c r="Z32" s="151">
        <v>12</v>
      </c>
      <c r="AA32" s="159">
        <f t="shared" si="3"/>
        <v>0</v>
      </c>
      <c r="AB32" s="105">
        <v>0</v>
      </c>
      <c r="AC32" s="160">
        <f t="shared" si="22"/>
        <v>0</v>
      </c>
      <c r="AD32" s="76"/>
      <c r="AE32" s="105">
        <v>0</v>
      </c>
      <c r="AF32" s="151">
        <v>12</v>
      </c>
      <c r="AG32" s="159">
        <f t="shared" si="4"/>
        <v>0</v>
      </c>
      <c r="AH32" s="105">
        <v>0</v>
      </c>
      <c r="AI32" s="159">
        <f t="shared" si="23"/>
        <v>0</v>
      </c>
      <c r="AJ32" s="76"/>
      <c r="AK32" s="105">
        <v>0</v>
      </c>
      <c r="AL32" s="151">
        <v>12</v>
      </c>
      <c r="AM32" s="159">
        <f t="shared" si="5"/>
        <v>0</v>
      </c>
      <c r="AN32" s="105">
        <v>0</v>
      </c>
      <c r="AO32" s="160">
        <f t="shared" si="24"/>
        <v>0</v>
      </c>
      <c r="AP32" s="76"/>
      <c r="AQ32" s="105">
        <v>0</v>
      </c>
      <c r="AR32" s="151">
        <v>12</v>
      </c>
      <c r="AS32" s="159">
        <f t="shared" si="6"/>
        <v>0</v>
      </c>
      <c r="AT32" s="105">
        <v>0</v>
      </c>
      <c r="AU32" s="159">
        <f t="shared" si="25"/>
        <v>0</v>
      </c>
      <c r="AV32" s="162">
        <f t="shared" si="7"/>
        <v>0</v>
      </c>
      <c r="AW32" s="163">
        <f t="shared" si="8"/>
        <v>0</v>
      </c>
    </row>
    <row r="33" spans="1:49" ht="15">
      <c r="A33" s="148">
        <v>26</v>
      </c>
      <c r="B33" s="56"/>
      <c r="C33" s="56"/>
      <c r="D33" s="89">
        <v>0</v>
      </c>
      <c r="E33" s="158">
        <f t="shared" si="17"/>
        <v>0</v>
      </c>
      <c r="F33" s="158"/>
      <c r="G33" s="150">
        <v>0</v>
      </c>
      <c r="H33" s="151">
        <v>12</v>
      </c>
      <c r="I33" s="159">
        <f t="shared" si="18"/>
        <v>0</v>
      </c>
      <c r="J33" s="105">
        <v>0</v>
      </c>
      <c r="K33" s="160">
        <f t="shared" si="19"/>
        <v>0</v>
      </c>
      <c r="L33" s="161"/>
      <c r="M33" s="105">
        <v>0</v>
      </c>
      <c r="N33" s="151">
        <v>12</v>
      </c>
      <c r="O33" s="159">
        <f t="shared" si="1"/>
        <v>0</v>
      </c>
      <c r="P33" s="105">
        <v>0</v>
      </c>
      <c r="Q33" s="160">
        <f t="shared" si="20"/>
        <v>0</v>
      </c>
      <c r="R33" s="76"/>
      <c r="S33" s="105">
        <v>0</v>
      </c>
      <c r="T33" s="151">
        <v>12</v>
      </c>
      <c r="U33" s="159">
        <f t="shared" si="2"/>
        <v>0</v>
      </c>
      <c r="V33" s="105">
        <v>0</v>
      </c>
      <c r="W33" s="160">
        <f t="shared" si="21"/>
        <v>0</v>
      </c>
      <c r="X33" s="76"/>
      <c r="Y33" s="105">
        <v>0</v>
      </c>
      <c r="Z33" s="151">
        <v>12</v>
      </c>
      <c r="AA33" s="159">
        <f t="shared" si="3"/>
        <v>0</v>
      </c>
      <c r="AB33" s="105">
        <v>0</v>
      </c>
      <c r="AC33" s="160">
        <f t="shared" si="22"/>
        <v>0</v>
      </c>
      <c r="AD33" s="76"/>
      <c r="AE33" s="105">
        <v>0</v>
      </c>
      <c r="AF33" s="151">
        <v>12</v>
      </c>
      <c r="AG33" s="159">
        <f t="shared" si="4"/>
        <v>0</v>
      </c>
      <c r="AH33" s="105">
        <v>0</v>
      </c>
      <c r="AI33" s="159">
        <f t="shared" si="23"/>
        <v>0</v>
      </c>
      <c r="AJ33" s="76"/>
      <c r="AK33" s="105">
        <v>0</v>
      </c>
      <c r="AL33" s="151">
        <v>12</v>
      </c>
      <c r="AM33" s="159">
        <f t="shared" si="5"/>
        <v>0</v>
      </c>
      <c r="AN33" s="105">
        <v>0</v>
      </c>
      <c r="AO33" s="160">
        <f t="shared" si="24"/>
        <v>0</v>
      </c>
      <c r="AP33" s="76"/>
      <c r="AQ33" s="105">
        <v>0</v>
      </c>
      <c r="AR33" s="151">
        <v>12</v>
      </c>
      <c r="AS33" s="159">
        <f t="shared" si="6"/>
        <v>0</v>
      </c>
      <c r="AT33" s="105">
        <v>0</v>
      </c>
      <c r="AU33" s="159">
        <f t="shared" si="25"/>
        <v>0</v>
      </c>
      <c r="AV33" s="162">
        <f t="shared" si="7"/>
        <v>0</v>
      </c>
      <c r="AW33" s="163">
        <f t="shared" si="8"/>
        <v>0</v>
      </c>
    </row>
    <row r="34" spans="1:49" ht="15">
      <c r="A34" s="148">
        <v>27</v>
      </c>
      <c r="B34" s="56"/>
      <c r="C34" s="56"/>
      <c r="D34" s="89">
        <v>0</v>
      </c>
      <c r="E34" s="158">
        <f t="shared" si="17"/>
        <v>0</v>
      </c>
      <c r="F34" s="158"/>
      <c r="G34" s="150">
        <v>0</v>
      </c>
      <c r="H34" s="151">
        <v>12</v>
      </c>
      <c r="I34" s="159">
        <f t="shared" si="18"/>
        <v>0</v>
      </c>
      <c r="J34" s="105">
        <v>0</v>
      </c>
      <c r="K34" s="160">
        <f t="shared" si="19"/>
        <v>0</v>
      </c>
      <c r="L34" s="161"/>
      <c r="M34" s="105">
        <v>0</v>
      </c>
      <c r="N34" s="151">
        <v>12</v>
      </c>
      <c r="O34" s="159">
        <f t="shared" si="1"/>
        <v>0</v>
      </c>
      <c r="P34" s="105">
        <v>0</v>
      </c>
      <c r="Q34" s="160">
        <f t="shared" si="20"/>
        <v>0</v>
      </c>
      <c r="R34" s="76"/>
      <c r="S34" s="105">
        <v>0</v>
      </c>
      <c r="T34" s="151">
        <v>12</v>
      </c>
      <c r="U34" s="159">
        <f t="shared" si="2"/>
        <v>0</v>
      </c>
      <c r="V34" s="105">
        <v>0</v>
      </c>
      <c r="W34" s="160">
        <f t="shared" si="21"/>
        <v>0</v>
      </c>
      <c r="X34" s="76"/>
      <c r="Y34" s="105">
        <v>0</v>
      </c>
      <c r="Z34" s="151">
        <v>12</v>
      </c>
      <c r="AA34" s="159">
        <f t="shared" si="3"/>
        <v>0</v>
      </c>
      <c r="AB34" s="105">
        <v>0</v>
      </c>
      <c r="AC34" s="160">
        <f t="shared" si="22"/>
        <v>0</v>
      </c>
      <c r="AD34" s="76"/>
      <c r="AE34" s="105">
        <v>0</v>
      </c>
      <c r="AF34" s="151">
        <v>12</v>
      </c>
      <c r="AG34" s="159">
        <f t="shared" si="4"/>
        <v>0</v>
      </c>
      <c r="AH34" s="105">
        <v>0</v>
      </c>
      <c r="AI34" s="159">
        <f t="shared" si="23"/>
        <v>0</v>
      </c>
      <c r="AJ34" s="76"/>
      <c r="AK34" s="105">
        <v>0</v>
      </c>
      <c r="AL34" s="151">
        <v>12</v>
      </c>
      <c r="AM34" s="159">
        <f t="shared" si="5"/>
        <v>0</v>
      </c>
      <c r="AN34" s="105">
        <v>0</v>
      </c>
      <c r="AO34" s="160">
        <f t="shared" si="24"/>
        <v>0</v>
      </c>
      <c r="AP34" s="76"/>
      <c r="AQ34" s="105">
        <v>0</v>
      </c>
      <c r="AR34" s="151">
        <v>12</v>
      </c>
      <c r="AS34" s="159">
        <f t="shared" si="6"/>
        <v>0</v>
      </c>
      <c r="AT34" s="105">
        <v>0</v>
      </c>
      <c r="AU34" s="159">
        <f t="shared" si="25"/>
        <v>0</v>
      </c>
      <c r="AV34" s="162">
        <f t="shared" si="7"/>
        <v>0</v>
      </c>
      <c r="AW34" s="163">
        <f t="shared" si="8"/>
        <v>0</v>
      </c>
    </row>
    <row r="35" spans="1:49" ht="15">
      <c r="A35" s="148">
        <v>28</v>
      </c>
      <c r="B35" s="56"/>
      <c r="C35" s="56"/>
      <c r="D35" s="89">
        <v>0</v>
      </c>
      <c r="E35" s="158">
        <f t="shared" si="17"/>
        <v>0</v>
      </c>
      <c r="F35" s="158"/>
      <c r="G35" s="150">
        <v>0</v>
      </c>
      <c r="H35" s="151">
        <v>12</v>
      </c>
      <c r="I35" s="159">
        <f t="shared" si="18"/>
        <v>0</v>
      </c>
      <c r="J35" s="105">
        <v>0</v>
      </c>
      <c r="K35" s="160">
        <f t="shared" si="19"/>
        <v>0</v>
      </c>
      <c r="L35" s="161"/>
      <c r="M35" s="105">
        <v>0</v>
      </c>
      <c r="N35" s="151">
        <v>12</v>
      </c>
      <c r="O35" s="159">
        <f t="shared" si="1"/>
        <v>0</v>
      </c>
      <c r="P35" s="105">
        <v>0</v>
      </c>
      <c r="Q35" s="160">
        <f t="shared" si="20"/>
        <v>0</v>
      </c>
      <c r="R35" s="76"/>
      <c r="S35" s="105">
        <v>0</v>
      </c>
      <c r="T35" s="151">
        <v>12</v>
      </c>
      <c r="U35" s="159">
        <f t="shared" si="2"/>
        <v>0</v>
      </c>
      <c r="V35" s="105">
        <v>0</v>
      </c>
      <c r="W35" s="160">
        <f t="shared" si="21"/>
        <v>0</v>
      </c>
      <c r="X35" s="76"/>
      <c r="Y35" s="105">
        <v>0</v>
      </c>
      <c r="Z35" s="151">
        <v>12</v>
      </c>
      <c r="AA35" s="159">
        <f t="shared" si="3"/>
        <v>0</v>
      </c>
      <c r="AB35" s="105">
        <v>0</v>
      </c>
      <c r="AC35" s="160">
        <f t="shared" si="22"/>
        <v>0</v>
      </c>
      <c r="AD35" s="76"/>
      <c r="AE35" s="105">
        <v>0</v>
      </c>
      <c r="AF35" s="151">
        <v>12</v>
      </c>
      <c r="AG35" s="159">
        <f t="shared" si="4"/>
        <v>0</v>
      </c>
      <c r="AH35" s="105">
        <v>0</v>
      </c>
      <c r="AI35" s="159">
        <f t="shared" si="23"/>
        <v>0</v>
      </c>
      <c r="AJ35" s="76"/>
      <c r="AK35" s="105">
        <v>0</v>
      </c>
      <c r="AL35" s="151">
        <v>12</v>
      </c>
      <c r="AM35" s="159">
        <f t="shared" si="5"/>
        <v>0</v>
      </c>
      <c r="AN35" s="105">
        <v>0</v>
      </c>
      <c r="AO35" s="160">
        <f t="shared" si="24"/>
        <v>0</v>
      </c>
      <c r="AP35" s="76"/>
      <c r="AQ35" s="105">
        <v>0</v>
      </c>
      <c r="AR35" s="151">
        <v>12</v>
      </c>
      <c r="AS35" s="159">
        <f t="shared" si="6"/>
        <v>0</v>
      </c>
      <c r="AT35" s="105">
        <v>0</v>
      </c>
      <c r="AU35" s="159">
        <f t="shared" si="25"/>
        <v>0</v>
      </c>
      <c r="AV35" s="162">
        <f t="shared" si="7"/>
        <v>0</v>
      </c>
      <c r="AW35" s="163">
        <f t="shared" si="8"/>
        <v>0</v>
      </c>
    </row>
    <row r="36" spans="1:49" ht="15">
      <c r="A36" s="148">
        <v>29</v>
      </c>
      <c r="B36" s="56"/>
      <c r="C36" s="56"/>
      <c r="D36" s="89">
        <v>0</v>
      </c>
      <c r="E36" s="158">
        <f t="shared" si="17"/>
        <v>0</v>
      </c>
      <c r="F36" s="158"/>
      <c r="G36" s="150">
        <v>0</v>
      </c>
      <c r="H36" s="151">
        <v>12</v>
      </c>
      <c r="I36" s="159">
        <f t="shared" si="18"/>
        <v>0</v>
      </c>
      <c r="J36" s="105">
        <v>0</v>
      </c>
      <c r="K36" s="160">
        <f t="shared" si="19"/>
        <v>0</v>
      </c>
      <c r="L36" s="161"/>
      <c r="M36" s="105">
        <v>0</v>
      </c>
      <c r="N36" s="151">
        <v>12</v>
      </c>
      <c r="O36" s="159">
        <f t="shared" si="1"/>
        <v>0</v>
      </c>
      <c r="P36" s="105">
        <v>0</v>
      </c>
      <c r="Q36" s="160">
        <f t="shared" si="20"/>
        <v>0</v>
      </c>
      <c r="R36" s="76"/>
      <c r="S36" s="105">
        <v>0</v>
      </c>
      <c r="T36" s="151">
        <v>12</v>
      </c>
      <c r="U36" s="159">
        <f t="shared" si="2"/>
        <v>0</v>
      </c>
      <c r="V36" s="105">
        <v>0</v>
      </c>
      <c r="W36" s="160">
        <f t="shared" si="21"/>
        <v>0</v>
      </c>
      <c r="X36" s="76"/>
      <c r="Y36" s="105">
        <v>0</v>
      </c>
      <c r="Z36" s="151">
        <v>12</v>
      </c>
      <c r="AA36" s="159">
        <f t="shared" si="3"/>
        <v>0</v>
      </c>
      <c r="AB36" s="105">
        <v>0</v>
      </c>
      <c r="AC36" s="160">
        <f t="shared" si="22"/>
        <v>0</v>
      </c>
      <c r="AD36" s="76"/>
      <c r="AE36" s="105">
        <v>0</v>
      </c>
      <c r="AF36" s="151">
        <v>12</v>
      </c>
      <c r="AG36" s="159">
        <f t="shared" si="4"/>
        <v>0</v>
      </c>
      <c r="AH36" s="105">
        <v>0</v>
      </c>
      <c r="AI36" s="159">
        <f t="shared" si="23"/>
        <v>0</v>
      </c>
      <c r="AJ36" s="76"/>
      <c r="AK36" s="105">
        <v>0</v>
      </c>
      <c r="AL36" s="151">
        <v>12</v>
      </c>
      <c r="AM36" s="159">
        <f t="shared" si="5"/>
        <v>0</v>
      </c>
      <c r="AN36" s="105">
        <v>0</v>
      </c>
      <c r="AO36" s="160">
        <f t="shared" si="24"/>
        <v>0</v>
      </c>
      <c r="AP36" s="76"/>
      <c r="AQ36" s="105">
        <v>0</v>
      </c>
      <c r="AR36" s="151">
        <v>12</v>
      </c>
      <c r="AS36" s="159">
        <f t="shared" si="6"/>
        <v>0</v>
      </c>
      <c r="AT36" s="105">
        <v>0</v>
      </c>
      <c r="AU36" s="159">
        <f t="shared" si="25"/>
        <v>0</v>
      </c>
      <c r="AV36" s="162">
        <f t="shared" si="7"/>
        <v>0</v>
      </c>
      <c r="AW36" s="163">
        <f t="shared" si="8"/>
        <v>0</v>
      </c>
    </row>
    <row r="37" spans="1:49" ht="15">
      <c r="A37" s="148">
        <v>30</v>
      </c>
      <c r="B37" s="56"/>
      <c r="C37" s="56"/>
      <c r="D37" s="89">
        <v>0</v>
      </c>
      <c r="E37" s="158">
        <f t="shared" si="17"/>
        <v>0</v>
      </c>
      <c r="F37" s="158"/>
      <c r="G37" s="150">
        <v>0</v>
      </c>
      <c r="H37" s="151">
        <v>12</v>
      </c>
      <c r="I37" s="159">
        <f t="shared" si="18"/>
        <v>0</v>
      </c>
      <c r="J37" s="105">
        <v>0</v>
      </c>
      <c r="K37" s="160">
        <f t="shared" si="19"/>
        <v>0</v>
      </c>
      <c r="L37" s="161"/>
      <c r="M37" s="105">
        <v>0</v>
      </c>
      <c r="N37" s="151">
        <v>12</v>
      </c>
      <c r="O37" s="159">
        <f t="shared" si="1"/>
        <v>0</v>
      </c>
      <c r="P37" s="105">
        <v>0</v>
      </c>
      <c r="Q37" s="160">
        <f t="shared" si="20"/>
        <v>0</v>
      </c>
      <c r="R37" s="76"/>
      <c r="S37" s="105">
        <v>0</v>
      </c>
      <c r="T37" s="151">
        <v>12</v>
      </c>
      <c r="U37" s="159">
        <f t="shared" si="2"/>
        <v>0</v>
      </c>
      <c r="V37" s="105">
        <v>0</v>
      </c>
      <c r="W37" s="160">
        <f t="shared" si="21"/>
        <v>0</v>
      </c>
      <c r="X37" s="76"/>
      <c r="Y37" s="105">
        <v>0</v>
      </c>
      <c r="Z37" s="151">
        <v>12</v>
      </c>
      <c r="AA37" s="159">
        <f t="shared" si="3"/>
        <v>0</v>
      </c>
      <c r="AB37" s="105">
        <v>0</v>
      </c>
      <c r="AC37" s="160">
        <f t="shared" si="22"/>
        <v>0</v>
      </c>
      <c r="AD37" s="76"/>
      <c r="AE37" s="105">
        <v>0</v>
      </c>
      <c r="AF37" s="151">
        <v>12</v>
      </c>
      <c r="AG37" s="159">
        <f t="shared" si="4"/>
        <v>0</v>
      </c>
      <c r="AH37" s="105">
        <v>0</v>
      </c>
      <c r="AI37" s="159">
        <f t="shared" si="23"/>
        <v>0</v>
      </c>
      <c r="AJ37" s="76"/>
      <c r="AK37" s="105">
        <v>0</v>
      </c>
      <c r="AL37" s="151">
        <v>12</v>
      </c>
      <c r="AM37" s="159">
        <f t="shared" si="5"/>
        <v>0</v>
      </c>
      <c r="AN37" s="105">
        <v>0</v>
      </c>
      <c r="AO37" s="160">
        <f t="shared" si="24"/>
        <v>0</v>
      </c>
      <c r="AP37" s="76"/>
      <c r="AQ37" s="105">
        <v>0</v>
      </c>
      <c r="AR37" s="151">
        <v>12</v>
      </c>
      <c r="AS37" s="159">
        <f t="shared" si="6"/>
        <v>0</v>
      </c>
      <c r="AT37" s="105">
        <v>0</v>
      </c>
      <c r="AU37" s="159">
        <f t="shared" si="25"/>
        <v>0</v>
      </c>
      <c r="AV37" s="162">
        <f t="shared" si="7"/>
        <v>0</v>
      </c>
      <c r="AW37" s="163">
        <f t="shared" si="8"/>
        <v>0</v>
      </c>
    </row>
    <row r="38" spans="1:49" ht="15">
      <c r="A38" s="67">
        <v>31</v>
      </c>
      <c r="B38" s="165"/>
      <c r="C38" s="67"/>
      <c r="D38" s="91">
        <v>0</v>
      </c>
      <c r="E38" s="166">
        <f t="shared" si="17"/>
        <v>0</v>
      </c>
      <c r="F38" s="166"/>
      <c r="G38" s="167">
        <v>0</v>
      </c>
      <c r="H38" s="168">
        <v>12</v>
      </c>
      <c r="I38" s="159">
        <f t="shared" si="18"/>
        <v>0</v>
      </c>
      <c r="J38" s="109">
        <v>0</v>
      </c>
      <c r="K38" s="160">
        <f t="shared" si="19"/>
        <v>0</v>
      </c>
      <c r="L38" s="169"/>
      <c r="M38" s="109">
        <v>0</v>
      </c>
      <c r="N38" s="168">
        <v>12</v>
      </c>
      <c r="O38" s="170">
        <f t="shared" si="1"/>
        <v>0</v>
      </c>
      <c r="P38" s="109">
        <v>0</v>
      </c>
      <c r="Q38" s="171">
        <f t="shared" si="20"/>
        <v>0</v>
      </c>
      <c r="R38" s="81"/>
      <c r="S38" s="109">
        <v>0</v>
      </c>
      <c r="T38" s="168">
        <v>12</v>
      </c>
      <c r="U38" s="159">
        <f t="shared" si="2"/>
        <v>0</v>
      </c>
      <c r="V38" s="109">
        <v>0</v>
      </c>
      <c r="W38" s="160">
        <f t="shared" si="21"/>
        <v>0</v>
      </c>
      <c r="X38" s="81"/>
      <c r="Y38" s="109">
        <v>0</v>
      </c>
      <c r="Z38" s="168">
        <v>12</v>
      </c>
      <c r="AA38" s="159">
        <f t="shared" si="3"/>
        <v>0</v>
      </c>
      <c r="AB38" s="109">
        <v>0</v>
      </c>
      <c r="AC38" s="160">
        <f t="shared" si="22"/>
        <v>0</v>
      </c>
      <c r="AD38" s="81"/>
      <c r="AE38" s="109">
        <v>0</v>
      </c>
      <c r="AF38" s="168">
        <v>12</v>
      </c>
      <c r="AG38" s="159">
        <f t="shared" si="4"/>
        <v>0</v>
      </c>
      <c r="AH38" s="109">
        <v>0</v>
      </c>
      <c r="AI38" s="159">
        <f t="shared" si="23"/>
        <v>0</v>
      </c>
      <c r="AJ38" s="81"/>
      <c r="AK38" s="109">
        <v>0</v>
      </c>
      <c r="AL38" s="168">
        <v>12</v>
      </c>
      <c r="AM38" s="159">
        <f t="shared" si="5"/>
        <v>0</v>
      </c>
      <c r="AN38" s="109">
        <v>0</v>
      </c>
      <c r="AO38" s="160">
        <f t="shared" si="24"/>
        <v>0</v>
      </c>
      <c r="AP38" s="81"/>
      <c r="AQ38" s="109">
        <v>0</v>
      </c>
      <c r="AR38" s="168">
        <v>12</v>
      </c>
      <c r="AS38" s="159">
        <f t="shared" si="6"/>
        <v>0</v>
      </c>
      <c r="AT38" s="109">
        <v>0</v>
      </c>
      <c r="AU38" s="159">
        <f t="shared" si="25"/>
        <v>0</v>
      </c>
      <c r="AV38" s="162">
        <f t="shared" si="7"/>
        <v>0</v>
      </c>
      <c r="AW38" s="163">
        <f t="shared" si="8"/>
        <v>0</v>
      </c>
    </row>
    <row r="39" spans="1:49" ht="15">
      <c r="A39" s="56"/>
      <c r="B39" s="172"/>
      <c r="C39" s="56"/>
      <c r="D39" s="56"/>
      <c r="E39" s="56" t="s">
        <v>33</v>
      </c>
      <c r="F39" s="56"/>
      <c r="G39" s="173">
        <f>SUM(G8:G38)</f>
        <v>0</v>
      </c>
      <c r="H39" s="174"/>
      <c r="I39" s="175">
        <f>SUM(I8:I38)</f>
        <v>0</v>
      </c>
      <c r="J39" s="174"/>
      <c r="K39" s="175">
        <f>SUM(K8:K38)</f>
        <v>0</v>
      </c>
      <c r="L39" s="176"/>
      <c r="M39" s="177">
        <f>SUM(M8:M38)</f>
        <v>0</v>
      </c>
      <c r="N39" s="174"/>
      <c r="O39" s="175">
        <f>SUM(O8:O38)</f>
        <v>0</v>
      </c>
      <c r="P39" s="174"/>
      <c r="Q39" s="175">
        <f>SUM(Q8:Q38)</f>
        <v>0</v>
      </c>
      <c r="R39" s="178"/>
      <c r="S39" s="177">
        <f>SUM(S8:S38)</f>
        <v>0</v>
      </c>
      <c r="T39" s="174"/>
      <c r="U39" s="175">
        <f>SUM(U8:U38)</f>
        <v>0</v>
      </c>
      <c r="V39" s="174"/>
      <c r="W39" s="175">
        <f>SUM(W8:W38)</f>
        <v>0</v>
      </c>
      <c r="X39" s="178"/>
      <c r="Y39" s="177">
        <f>SUM(Y8:Y38)</f>
        <v>0</v>
      </c>
      <c r="Z39" s="174"/>
      <c r="AA39" s="175">
        <f>SUM(AA8:AA38)</f>
        <v>0</v>
      </c>
      <c r="AB39" s="174"/>
      <c r="AC39" s="175">
        <f>SUM(AC8:AC38)</f>
        <v>0</v>
      </c>
      <c r="AD39" s="178"/>
      <c r="AE39" s="177">
        <f>SUM(AE8:AE38)</f>
        <v>0</v>
      </c>
      <c r="AF39" s="174"/>
      <c r="AG39" s="175">
        <f>SUM(AG8:AG38)</f>
        <v>0</v>
      </c>
      <c r="AH39" s="174"/>
      <c r="AI39" s="175">
        <f>SUM(AI8:AI38)</f>
        <v>0</v>
      </c>
      <c r="AJ39" s="178"/>
      <c r="AK39" s="177">
        <f>SUM(AK8:AK38)</f>
        <v>0</v>
      </c>
      <c r="AL39" s="174"/>
      <c r="AM39" s="175">
        <f>SUM(AM8:AM38)</f>
        <v>0</v>
      </c>
      <c r="AN39" s="174"/>
      <c r="AO39" s="175">
        <f>SUM(AO8:AO38)</f>
        <v>0</v>
      </c>
      <c r="AP39" s="178"/>
      <c r="AQ39" s="177">
        <f>SUM(AQ8:AQ38)</f>
        <v>0</v>
      </c>
      <c r="AR39" s="174"/>
      <c r="AS39" s="175">
        <f>SUM(AS8:AS38)</f>
        <v>0</v>
      </c>
      <c r="AT39" s="174"/>
      <c r="AU39" s="179">
        <f>SUM(AU8:AU38)</f>
        <v>0</v>
      </c>
      <c r="AV39" s="175">
        <f t="shared" si="7"/>
        <v>0</v>
      </c>
      <c r="AW39" s="175">
        <f t="shared" si="8"/>
        <v>0</v>
      </c>
    </row>
    <row r="40" spans="1:49">
      <c r="B40" s="11"/>
      <c r="G40" s="13"/>
      <c r="H40" s="6"/>
      <c r="I40" s="19"/>
      <c r="J40" s="6"/>
      <c r="K40" s="19"/>
      <c r="L40" s="35"/>
      <c r="M40" s="13"/>
      <c r="N40" s="6"/>
      <c r="O40" s="19"/>
      <c r="P40" s="6"/>
      <c r="Q40" s="19"/>
      <c r="R40" s="8"/>
      <c r="S40" s="13"/>
      <c r="T40" s="6"/>
      <c r="U40" s="19"/>
      <c r="V40" s="6"/>
      <c r="W40" s="19"/>
      <c r="X40" s="8"/>
      <c r="Y40" s="13"/>
      <c r="Z40" s="6"/>
      <c r="AA40" s="19"/>
      <c r="AB40" s="6"/>
      <c r="AC40" s="19"/>
      <c r="AD40" s="8"/>
      <c r="AE40" s="13"/>
      <c r="AF40" s="6"/>
      <c r="AG40" s="19"/>
      <c r="AH40" s="6"/>
      <c r="AI40" s="19"/>
      <c r="AJ40" s="8"/>
      <c r="AK40" s="13"/>
      <c r="AL40" s="6"/>
      <c r="AM40" s="19"/>
      <c r="AN40" s="6"/>
      <c r="AO40" s="19"/>
      <c r="AP40" s="8"/>
      <c r="AQ40" s="13"/>
      <c r="AR40" s="6"/>
      <c r="AS40" s="19"/>
      <c r="AT40" s="6"/>
      <c r="AU40" s="19"/>
      <c r="AV40" s="19"/>
      <c r="AW40" s="19"/>
    </row>
    <row r="41" spans="1:49">
      <c r="B41" s="11"/>
      <c r="G41" s="13"/>
      <c r="H41" s="6"/>
      <c r="I41" s="19"/>
      <c r="J41" s="6"/>
      <c r="K41" s="19"/>
      <c r="L41" s="35"/>
      <c r="M41" s="13"/>
      <c r="N41" s="6"/>
      <c r="O41" s="19"/>
      <c r="P41" s="6"/>
      <c r="Q41" s="19"/>
      <c r="R41" s="8"/>
      <c r="S41" s="13"/>
      <c r="T41" s="6"/>
      <c r="U41" s="19"/>
      <c r="V41" s="6"/>
      <c r="W41" s="19"/>
      <c r="X41" s="8"/>
      <c r="Y41" s="13"/>
      <c r="Z41" s="6"/>
      <c r="AA41" s="19"/>
      <c r="AB41" s="6"/>
      <c r="AC41" s="19"/>
      <c r="AD41" s="8"/>
      <c r="AE41" s="13"/>
      <c r="AF41" s="6"/>
      <c r="AG41" s="19"/>
      <c r="AH41" s="6"/>
      <c r="AI41" s="19"/>
      <c r="AJ41" s="8"/>
      <c r="AK41" s="13"/>
      <c r="AL41" s="6"/>
      <c r="AM41" s="19"/>
      <c r="AN41" s="6"/>
      <c r="AO41" s="19"/>
      <c r="AP41" s="8"/>
      <c r="AQ41" s="13"/>
      <c r="AR41" s="6"/>
      <c r="AS41" s="19"/>
      <c r="AT41" s="6"/>
      <c r="AU41" s="19"/>
      <c r="AV41" s="19"/>
      <c r="AW41" s="19"/>
    </row>
    <row r="42" spans="1:49" ht="15">
      <c r="B42" s="103" t="s">
        <v>153</v>
      </c>
      <c r="C42" s="72"/>
      <c r="D42" s="72"/>
      <c r="E42" s="72"/>
      <c r="F42" s="72"/>
      <c r="G42" s="106"/>
      <c r="H42" s="107"/>
      <c r="I42" s="19"/>
      <c r="J42" s="6"/>
      <c r="K42" s="19"/>
      <c r="L42" s="35"/>
      <c r="M42" s="13"/>
      <c r="N42" s="6"/>
      <c r="O42" s="19"/>
      <c r="P42" s="6"/>
      <c r="Q42" s="19"/>
      <c r="R42" s="8"/>
      <c r="S42" s="13"/>
      <c r="T42" s="6"/>
      <c r="U42" s="19"/>
      <c r="V42" s="6"/>
      <c r="W42" s="19"/>
      <c r="X42" s="8"/>
      <c r="Y42" s="13"/>
      <c r="Z42" s="6"/>
      <c r="AA42" s="19"/>
      <c r="AB42" s="6"/>
      <c r="AC42" s="19"/>
      <c r="AD42" s="8"/>
      <c r="AE42" s="13"/>
      <c r="AF42" s="6"/>
      <c r="AG42" s="19"/>
      <c r="AH42" s="6"/>
      <c r="AI42" s="19"/>
      <c r="AJ42" s="8"/>
      <c r="AK42" s="13"/>
      <c r="AL42" s="6"/>
      <c r="AM42" s="19"/>
      <c r="AN42" s="6"/>
      <c r="AO42" s="19"/>
      <c r="AP42" s="8"/>
      <c r="AQ42" s="13"/>
      <c r="AR42" s="6"/>
      <c r="AS42" s="19"/>
      <c r="AT42" s="6"/>
      <c r="AU42" s="19"/>
      <c r="AV42" s="19"/>
      <c r="AW42" s="19"/>
    </row>
    <row r="43" spans="1:49" ht="15">
      <c r="B43" s="104" t="s">
        <v>154</v>
      </c>
      <c r="C43" s="78"/>
      <c r="D43" s="78"/>
      <c r="E43" s="78"/>
      <c r="F43" s="78"/>
      <c r="G43" s="105"/>
      <c r="H43" s="108"/>
      <c r="I43" s="19"/>
      <c r="J43" s="6"/>
      <c r="K43" s="19"/>
      <c r="L43" s="35"/>
      <c r="M43" s="13"/>
      <c r="N43" s="6"/>
      <c r="O43" s="19"/>
      <c r="P43" s="6"/>
      <c r="Q43" s="19"/>
      <c r="R43" s="8"/>
      <c r="S43" s="13"/>
      <c r="T43" s="6"/>
      <c r="U43" s="19"/>
      <c r="V43" s="6"/>
      <c r="W43" s="19"/>
      <c r="X43" s="8"/>
      <c r="Y43" s="13"/>
      <c r="Z43" s="6"/>
      <c r="AA43" s="19"/>
      <c r="AB43" s="6"/>
      <c r="AC43" s="19"/>
      <c r="AD43" s="8"/>
      <c r="AE43" s="13"/>
      <c r="AF43" s="6"/>
      <c r="AG43" s="19"/>
      <c r="AH43" s="6"/>
      <c r="AI43" s="19"/>
      <c r="AJ43" s="8"/>
      <c r="AK43" s="13"/>
      <c r="AL43" s="6"/>
      <c r="AM43" s="19"/>
      <c r="AN43" s="6"/>
      <c r="AO43" s="19"/>
      <c r="AP43" s="8"/>
      <c r="AQ43" s="13"/>
      <c r="AR43" s="6"/>
      <c r="AS43" s="19"/>
      <c r="AT43" s="6"/>
      <c r="AU43" s="19"/>
      <c r="AV43" s="19"/>
      <c r="AW43" s="19"/>
    </row>
    <row r="44" spans="1:49" ht="15">
      <c r="B44" s="104" t="s">
        <v>155</v>
      </c>
      <c r="C44" s="78"/>
      <c r="D44" s="78"/>
      <c r="E44" s="78"/>
      <c r="F44" s="78"/>
      <c r="G44" s="105"/>
      <c r="H44" s="108"/>
      <c r="I44" s="19"/>
      <c r="J44" s="101"/>
      <c r="K44" s="19"/>
      <c r="L44" s="35"/>
      <c r="M44" s="13"/>
      <c r="N44" s="6"/>
      <c r="O44" s="19"/>
      <c r="P44" s="6"/>
      <c r="Q44" s="19"/>
      <c r="R44" s="8"/>
      <c r="S44" s="13"/>
      <c r="T44" s="6"/>
      <c r="U44" s="19"/>
      <c r="V44" s="6"/>
      <c r="W44" s="19"/>
      <c r="X44" s="8"/>
      <c r="Y44" s="13"/>
      <c r="Z44" s="6"/>
      <c r="AA44" s="19"/>
      <c r="AB44" s="6"/>
      <c r="AC44" s="19"/>
      <c r="AD44" s="8"/>
      <c r="AE44" s="13"/>
      <c r="AF44" s="6"/>
      <c r="AG44" s="19"/>
      <c r="AH44" s="6"/>
      <c r="AI44" s="19"/>
      <c r="AJ44" s="8"/>
      <c r="AK44" s="13"/>
      <c r="AL44" s="6"/>
      <c r="AM44" s="19"/>
      <c r="AN44" s="6"/>
      <c r="AO44" s="19"/>
      <c r="AP44" s="8"/>
      <c r="AQ44" s="13"/>
      <c r="AR44" s="6"/>
      <c r="AS44" s="19"/>
      <c r="AT44" s="6"/>
      <c r="AU44" s="19"/>
      <c r="AV44" s="19"/>
      <c r="AW44" s="19"/>
    </row>
    <row r="45" spans="1:49" ht="15">
      <c r="B45" s="260" t="s">
        <v>156</v>
      </c>
      <c r="C45" s="78"/>
      <c r="D45" s="78"/>
      <c r="E45" s="78"/>
      <c r="F45" s="78"/>
      <c r="G45" s="105"/>
      <c r="H45" s="108"/>
      <c r="I45" s="19"/>
      <c r="J45" s="6"/>
      <c r="K45" s="19"/>
      <c r="L45" s="35"/>
      <c r="M45" s="13"/>
      <c r="N45" s="6"/>
      <c r="O45" s="19"/>
      <c r="P45" s="6"/>
      <c r="Q45" s="19"/>
      <c r="R45" s="8"/>
      <c r="S45" s="13"/>
      <c r="T45" s="6"/>
      <c r="U45" s="19"/>
      <c r="V45" s="6"/>
      <c r="W45" s="19"/>
      <c r="X45" s="8"/>
      <c r="Y45" s="13"/>
      <c r="Z45" s="6"/>
      <c r="AA45" s="19"/>
      <c r="AB45" s="6"/>
      <c r="AC45" s="19"/>
      <c r="AD45" s="8"/>
      <c r="AE45" s="13"/>
      <c r="AF45" s="6"/>
      <c r="AG45" s="19"/>
      <c r="AH45" s="6"/>
      <c r="AI45" s="19"/>
      <c r="AJ45" s="8"/>
      <c r="AK45" s="13"/>
      <c r="AL45" s="6"/>
      <c r="AM45" s="19"/>
      <c r="AN45" s="6"/>
      <c r="AO45" s="19"/>
      <c r="AP45" s="8"/>
      <c r="AQ45" s="13"/>
      <c r="AR45" s="6"/>
      <c r="AS45" s="19"/>
      <c r="AT45" s="6"/>
      <c r="AU45" s="19"/>
      <c r="AV45" s="19"/>
      <c r="AW45" s="19"/>
    </row>
    <row r="46" spans="1:49" ht="15">
      <c r="B46" s="261" t="s">
        <v>157</v>
      </c>
      <c r="C46" s="67"/>
      <c r="D46" s="67"/>
      <c r="E46" s="67"/>
      <c r="F46" s="67"/>
      <c r="G46" s="109"/>
      <c r="H46" s="110"/>
      <c r="I46" s="19"/>
      <c r="J46" s="6"/>
      <c r="K46" s="19"/>
      <c r="L46" s="35"/>
      <c r="M46" s="13"/>
      <c r="N46" s="6"/>
      <c r="O46" s="19"/>
      <c r="P46" s="6"/>
      <c r="Q46" s="19"/>
      <c r="R46" s="8"/>
      <c r="S46" s="13"/>
      <c r="T46" s="6"/>
      <c r="U46" s="19"/>
      <c r="V46" s="6"/>
      <c r="W46" s="19"/>
      <c r="X46" s="8"/>
      <c r="Y46" s="13"/>
      <c r="Z46" s="6"/>
      <c r="AA46" s="19"/>
      <c r="AB46" s="6"/>
      <c r="AC46" s="19"/>
      <c r="AD46" s="8"/>
      <c r="AE46" s="13"/>
      <c r="AF46" s="6"/>
      <c r="AG46" s="19"/>
      <c r="AH46" s="6"/>
      <c r="AI46" s="19"/>
      <c r="AJ46" s="8"/>
      <c r="AK46" s="13"/>
      <c r="AL46" s="6"/>
      <c r="AM46" s="19"/>
      <c r="AN46" s="6"/>
      <c r="AO46" s="19"/>
      <c r="AP46" s="8"/>
      <c r="AQ46" s="13"/>
      <c r="AR46" s="6"/>
      <c r="AS46" s="19"/>
      <c r="AT46" s="6"/>
      <c r="AU46" s="19"/>
      <c r="AV46" s="19"/>
      <c r="AW46" s="19"/>
    </row>
    <row r="47" spans="1:49">
      <c r="B47" s="11"/>
      <c r="G47" s="13"/>
      <c r="H47" s="6"/>
      <c r="I47" s="19"/>
      <c r="J47" s="6"/>
      <c r="K47" s="19"/>
      <c r="L47" s="35"/>
      <c r="M47" s="13"/>
      <c r="N47" s="6"/>
      <c r="O47" s="19"/>
      <c r="P47" s="6"/>
      <c r="Q47" s="19"/>
      <c r="R47" s="8"/>
      <c r="S47" s="13"/>
      <c r="T47" s="6"/>
      <c r="U47" s="19"/>
      <c r="V47" s="6"/>
      <c r="W47" s="19"/>
      <c r="X47" s="8"/>
      <c r="Y47" s="13"/>
      <c r="Z47" s="6"/>
      <c r="AA47" s="19"/>
      <c r="AB47" s="6"/>
      <c r="AC47" s="19"/>
      <c r="AD47" s="8"/>
      <c r="AE47" s="13"/>
      <c r="AF47" s="6"/>
      <c r="AG47" s="19"/>
      <c r="AH47" s="6"/>
      <c r="AI47" s="19"/>
      <c r="AJ47" s="8"/>
      <c r="AK47" s="13"/>
      <c r="AL47" s="6"/>
      <c r="AM47" s="19"/>
      <c r="AN47" s="6"/>
      <c r="AO47" s="19"/>
      <c r="AP47" s="8"/>
      <c r="AQ47" s="13"/>
      <c r="AR47" s="6"/>
      <c r="AS47" s="19"/>
      <c r="AT47" s="6"/>
      <c r="AU47" s="19"/>
      <c r="AV47" s="19"/>
      <c r="AW47" s="19"/>
    </row>
    <row r="48" spans="1:49">
      <c r="B48" s="11"/>
      <c r="G48" s="6"/>
      <c r="H48" s="6"/>
      <c r="I48" s="19"/>
      <c r="J48" s="6"/>
      <c r="K48" s="19"/>
      <c r="L48" s="35"/>
      <c r="M48" s="6"/>
      <c r="N48" s="6"/>
      <c r="O48" s="19"/>
      <c r="P48" s="6"/>
      <c r="Q48" s="19"/>
      <c r="R48" s="8"/>
      <c r="S48" s="6"/>
      <c r="T48" s="6"/>
      <c r="U48" s="19"/>
      <c r="V48" s="6"/>
      <c r="W48" s="19"/>
      <c r="X48" s="8"/>
      <c r="Y48" s="6"/>
      <c r="Z48" s="6"/>
      <c r="AA48" s="19"/>
      <c r="AB48" s="6"/>
      <c r="AC48" s="19"/>
      <c r="AD48" s="8"/>
      <c r="AE48" s="6"/>
      <c r="AF48" s="6"/>
      <c r="AG48" s="19"/>
      <c r="AH48" s="6"/>
      <c r="AI48" s="19"/>
      <c r="AJ48" s="8"/>
      <c r="AK48" s="6"/>
      <c r="AL48" s="6"/>
      <c r="AM48" s="19"/>
      <c r="AN48" s="6"/>
      <c r="AO48" s="19"/>
      <c r="AP48" s="8"/>
      <c r="AQ48" s="6"/>
      <c r="AR48" s="6"/>
      <c r="AS48" s="19"/>
      <c r="AT48" s="6"/>
      <c r="AU48" s="19"/>
      <c r="AV48" s="19"/>
      <c r="AW48" s="19"/>
    </row>
    <row r="49" spans="2:49" ht="15">
      <c r="B49" s="11"/>
      <c r="C49" s="56"/>
      <c r="D49" s="61" t="s">
        <v>34</v>
      </c>
      <c r="E49" s="113">
        <v>0</v>
      </c>
      <c r="F49" s="122" t="s">
        <v>160</v>
      </c>
      <c r="G49" s="114" t="s">
        <v>158</v>
      </c>
      <c r="H49" s="115"/>
      <c r="I49" s="116"/>
      <c r="J49" s="115"/>
      <c r="K49" s="116"/>
      <c r="L49" s="117"/>
      <c r="M49" s="107"/>
      <c r="N49" s="6"/>
      <c r="O49" s="19"/>
      <c r="P49" s="6"/>
      <c r="Q49" s="19"/>
      <c r="R49" s="8"/>
      <c r="S49" s="6"/>
      <c r="T49" s="6"/>
      <c r="U49" s="19"/>
      <c r="V49" s="6"/>
      <c r="W49" s="19"/>
      <c r="X49" s="8"/>
      <c r="Y49" s="6"/>
      <c r="Z49" s="6"/>
      <c r="AA49" s="19"/>
      <c r="AB49" s="6"/>
      <c r="AC49" s="19"/>
      <c r="AD49" s="8"/>
      <c r="AE49" s="6"/>
      <c r="AF49" s="6"/>
      <c r="AG49" s="19"/>
      <c r="AH49" s="6"/>
      <c r="AI49" s="19"/>
      <c r="AJ49" s="8"/>
      <c r="AK49" s="6"/>
      <c r="AL49" s="6"/>
      <c r="AM49" s="19"/>
      <c r="AN49" s="6"/>
      <c r="AO49" s="19"/>
      <c r="AP49" s="8"/>
      <c r="AQ49" s="6"/>
      <c r="AR49" s="6"/>
      <c r="AS49" s="19"/>
      <c r="AT49" s="6"/>
      <c r="AU49" s="19"/>
      <c r="AV49" s="19"/>
      <c r="AW49" s="19"/>
    </row>
    <row r="50" spans="2:49" ht="15">
      <c r="B50" s="11"/>
      <c r="C50" s="20"/>
      <c r="D50" s="10"/>
      <c r="E50" s="33"/>
      <c r="F50" s="33"/>
      <c r="G50" s="118" t="s">
        <v>159</v>
      </c>
      <c r="H50" s="119"/>
      <c r="I50" s="120"/>
      <c r="J50" s="119"/>
      <c r="K50" s="120"/>
      <c r="L50" s="121"/>
      <c r="M50" s="110"/>
      <c r="N50" s="6"/>
      <c r="O50" s="19"/>
      <c r="P50" s="6"/>
      <c r="Q50" s="19"/>
      <c r="R50" s="8"/>
      <c r="S50" s="6"/>
      <c r="T50" s="6"/>
      <c r="U50" s="19"/>
      <c r="V50" s="6"/>
      <c r="W50" s="19"/>
      <c r="X50" s="8"/>
      <c r="Y50" s="6"/>
      <c r="Z50" s="6"/>
      <c r="AA50" s="19"/>
      <c r="AB50" s="6"/>
      <c r="AC50" s="19"/>
      <c r="AD50" s="8"/>
      <c r="AE50" s="6"/>
      <c r="AF50" s="6"/>
      <c r="AG50" s="19"/>
      <c r="AH50" s="6"/>
      <c r="AI50" s="19"/>
      <c r="AJ50" s="8"/>
      <c r="AK50" s="6"/>
      <c r="AL50" s="6"/>
      <c r="AM50" s="19"/>
      <c r="AN50" s="6"/>
      <c r="AO50" s="19"/>
      <c r="AP50" s="8"/>
      <c r="AQ50" s="6"/>
      <c r="AR50" s="6"/>
      <c r="AS50" s="19"/>
      <c r="AT50" s="6"/>
      <c r="AU50" s="19"/>
      <c r="AV50" s="19"/>
      <c r="AW50" s="19"/>
    </row>
    <row r="51" spans="2:49" ht="15">
      <c r="B51" s="11"/>
      <c r="C51" s="20"/>
      <c r="D51" s="10"/>
      <c r="E51" s="33"/>
      <c r="F51" s="33"/>
      <c r="G51" s="112"/>
      <c r="H51" s="6"/>
      <c r="I51" s="19"/>
      <c r="J51" s="6"/>
      <c r="K51" s="19"/>
      <c r="L51" s="35"/>
      <c r="M51" s="6"/>
      <c r="N51" s="6"/>
      <c r="O51" s="19"/>
      <c r="P51" s="6"/>
      <c r="Q51" s="19"/>
      <c r="R51" s="8"/>
      <c r="S51" s="6"/>
      <c r="T51" s="6"/>
      <c r="U51" s="19"/>
      <c r="V51" s="6"/>
      <c r="W51" s="19"/>
      <c r="X51" s="8"/>
      <c r="Y51" s="6"/>
      <c r="Z51" s="6"/>
      <c r="AA51" s="19"/>
      <c r="AB51" s="6"/>
      <c r="AC51" s="19"/>
      <c r="AD51" s="8"/>
      <c r="AE51" s="6"/>
      <c r="AF51" s="6"/>
      <c r="AG51" s="19"/>
      <c r="AH51" s="6"/>
      <c r="AI51" s="19"/>
      <c r="AJ51" s="8"/>
      <c r="AK51" s="6"/>
      <c r="AL51" s="6"/>
      <c r="AM51" s="19"/>
      <c r="AN51" s="6"/>
      <c r="AO51" s="19"/>
      <c r="AP51" s="8"/>
      <c r="AQ51" s="6"/>
      <c r="AR51" s="6"/>
      <c r="AS51" s="19"/>
      <c r="AT51" s="6"/>
      <c r="AU51" s="19"/>
      <c r="AV51" s="19"/>
      <c r="AW51" s="19"/>
    </row>
    <row r="52" spans="2:49">
      <c r="C52" s="20"/>
      <c r="E52" s="8"/>
      <c r="F52" s="8"/>
      <c r="G52" s="8"/>
      <c r="H52" s="3"/>
      <c r="J52" s="3"/>
      <c r="K52" s="8"/>
      <c r="M52" s="8"/>
      <c r="N52" s="3"/>
      <c r="P52" s="3"/>
      <c r="Q52" s="8"/>
      <c r="S52" s="8"/>
      <c r="V52" s="3"/>
      <c r="W52" s="8"/>
      <c r="Y52" s="8"/>
      <c r="AB52" s="3"/>
      <c r="AE52" s="8"/>
      <c r="AF52" s="3"/>
      <c r="AH52" s="3"/>
      <c r="AI52" s="8"/>
      <c r="AK52" s="8"/>
      <c r="AL52" s="3"/>
      <c r="AN52" s="3"/>
      <c r="AQ52" s="8"/>
      <c r="AR52" s="3"/>
      <c r="AT52" s="3"/>
      <c r="AU52" s="3"/>
      <c r="AV52" s="3"/>
    </row>
    <row r="53" spans="2:49" ht="15">
      <c r="B53" s="12"/>
      <c r="C53" s="56"/>
      <c r="D53" s="61" t="s">
        <v>35</v>
      </c>
      <c r="E53" s="126" t="s">
        <v>36</v>
      </c>
      <c r="F53" s="123" t="s">
        <v>160</v>
      </c>
      <c r="G53" s="124" t="s">
        <v>162</v>
      </c>
      <c r="H53" s="24"/>
      <c r="I53" s="125"/>
      <c r="K53" s="3"/>
      <c r="L53" s="8"/>
      <c r="N53" s="8"/>
      <c r="O53" s="3"/>
      <c r="R53" s="8"/>
      <c r="T53" s="8"/>
      <c r="W53" s="3"/>
      <c r="X53" s="8"/>
      <c r="Z53" s="8"/>
      <c r="AC53" s="3"/>
      <c r="AF53" s="8"/>
      <c r="AG53" s="3"/>
      <c r="AI53" s="3"/>
      <c r="AL53" s="8"/>
      <c r="AM53" s="3"/>
      <c r="AO53" s="3"/>
      <c r="AR53" s="8"/>
      <c r="AS53" s="3"/>
      <c r="AU53" s="3"/>
      <c r="AV53" s="3"/>
      <c r="AW53" s="3"/>
    </row>
    <row r="54" spans="2:49">
      <c r="B54" s="11" t="s">
        <v>37</v>
      </c>
      <c r="C54" s="20"/>
      <c r="D54" s="5"/>
      <c r="E54" s="5"/>
      <c r="F54" s="5"/>
      <c r="I54" s="3"/>
      <c r="K54" s="3"/>
      <c r="L54" s="8"/>
      <c r="N54" s="8"/>
      <c r="O54" s="3"/>
      <c r="R54" s="8"/>
      <c r="W54" s="3"/>
      <c r="X54" s="8"/>
      <c r="AC54" s="3"/>
      <c r="AG54" s="3"/>
      <c r="AI54" s="3"/>
      <c r="AM54" s="3"/>
      <c r="AO54" s="3"/>
      <c r="AS54" s="3"/>
      <c r="AV54" s="3"/>
      <c r="AW54" s="3"/>
    </row>
    <row r="55" spans="2:49" ht="15">
      <c r="D55" s="61" t="s">
        <v>38</v>
      </c>
      <c r="E55" s="197">
        <v>0</v>
      </c>
      <c r="F55" s="123" t="s">
        <v>160</v>
      </c>
      <c r="G55" s="124" t="s">
        <v>163</v>
      </c>
      <c r="H55" s="24"/>
      <c r="I55" s="24"/>
      <c r="J55" s="128"/>
      <c r="K55" s="3"/>
      <c r="L55" s="8"/>
      <c r="N55" s="8"/>
      <c r="R55" s="8"/>
      <c r="W55" s="3"/>
      <c r="AG55" s="3"/>
      <c r="AM55" s="3"/>
      <c r="AV55" s="3"/>
      <c r="AW55" s="3"/>
    </row>
    <row r="56" spans="2:49">
      <c r="D56" s="10"/>
      <c r="E56" s="9"/>
      <c r="F56" s="9"/>
      <c r="K56" s="3"/>
      <c r="L56" s="8"/>
      <c r="N56" s="8"/>
      <c r="R56" s="8"/>
      <c r="W56" s="3"/>
      <c r="AG56" s="3"/>
      <c r="AM56" s="3"/>
      <c r="AV56" s="3"/>
      <c r="AW56" s="3"/>
    </row>
    <row r="57" spans="2:49" ht="15">
      <c r="B57" s="56" t="s">
        <v>39</v>
      </c>
      <c r="L57" s="8"/>
      <c r="N57" s="8"/>
      <c r="R57" s="8"/>
      <c r="W57" s="3"/>
      <c r="AG57" s="3"/>
    </row>
    <row r="58" spans="2:49">
      <c r="L58" s="8"/>
      <c r="N58" s="8"/>
      <c r="W58" s="3"/>
    </row>
    <row r="59" spans="2:49">
      <c r="L59" s="8"/>
      <c r="N59" s="8"/>
    </row>
    <row r="60" spans="2:49">
      <c r="L60" s="8"/>
      <c r="N60" s="8"/>
    </row>
    <row r="61" spans="2:49">
      <c r="L61" s="8"/>
      <c r="N61" s="8"/>
    </row>
    <row r="62" spans="2:49">
      <c r="L62" s="8"/>
      <c r="N62" s="8"/>
    </row>
    <row r="63" spans="2:49">
      <c r="L63" s="8"/>
      <c r="N63" s="8"/>
    </row>
    <row r="64" spans="2:49">
      <c r="L64" s="8"/>
      <c r="N64" s="8"/>
    </row>
    <row r="65" spans="12:14">
      <c r="L65" s="8"/>
      <c r="N65" s="8"/>
    </row>
    <row r="66" spans="12:14">
      <c r="L66" s="8"/>
      <c r="N66" s="8"/>
    </row>
    <row r="67" spans="12:14">
      <c r="L67" s="8"/>
      <c r="N67" s="8"/>
    </row>
    <row r="68" spans="12:14">
      <c r="L68" s="8"/>
      <c r="N68" s="8"/>
    </row>
    <row r="69" spans="12:14">
      <c r="L69" s="8"/>
      <c r="N69" s="8"/>
    </row>
    <row r="70" spans="12:14">
      <c r="L70" s="8"/>
      <c r="N70" s="8"/>
    </row>
    <row r="71" spans="12:14">
      <c r="L71" s="8"/>
      <c r="N71" s="8"/>
    </row>
    <row r="72" spans="12:14">
      <c r="L72" s="8"/>
      <c r="N72" s="8"/>
    </row>
    <row r="73" spans="12:14">
      <c r="L73" s="8"/>
      <c r="N73" s="8"/>
    </row>
    <row r="74" spans="12:14">
      <c r="L74" s="8"/>
      <c r="N74" s="8"/>
    </row>
    <row r="75" spans="12:14">
      <c r="L75" s="8"/>
      <c r="N75" s="8"/>
    </row>
    <row r="76" spans="12:14">
      <c r="L76" s="8"/>
      <c r="N76" s="8"/>
    </row>
    <row r="77" spans="12:14">
      <c r="L77" s="8"/>
      <c r="N77" s="8"/>
    </row>
    <row r="78" spans="12:14">
      <c r="L78" s="8"/>
      <c r="N78" s="8"/>
    </row>
    <row r="79" spans="12:14">
      <c r="L79" s="8"/>
      <c r="N79" s="8"/>
    </row>
    <row r="80" spans="12:14">
      <c r="L80" s="8"/>
      <c r="N80" s="8"/>
    </row>
    <row r="81" spans="12:14">
      <c r="L81" s="8"/>
      <c r="N81" s="8"/>
    </row>
    <row r="82" spans="12:14">
      <c r="L82" s="8"/>
      <c r="N82" s="8"/>
    </row>
    <row r="83" spans="12:14">
      <c r="L83" s="8"/>
      <c r="N83" s="8"/>
    </row>
    <row r="84" spans="12:14">
      <c r="L84" s="8"/>
      <c r="N84" s="8"/>
    </row>
    <row r="85" spans="12:14">
      <c r="L85" s="8"/>
      <c r="N85" s="8"/>
    </row>
    <row r="86" spans="12:14">
      <c r="L86" s="8"/>
      <c r="N86" s="8"/>
    </row>
    <row r="87" spans="12:14">
      <c r="L87" s="8"/>
      <c r="N87" s="8"/>
    </row>
    <row r="88" spans="12:14">
      <c r="L88" s="8"/>
      <c r="N88" s="8"/>
    </row>
    <row r="89" spans="12:14">
      <c r="L89" s="8"/>
      <c r="N89" s="8"/>
    </row>
    <row r="90" spans="12:14">
      <c r="L90" s="8"/>
      <c r="N90" s="8"/>
    </row>
    <row r="91" spans="12:14">
      <c r="L91" s="8"/>
      <c r="N91" s="8"/>
    </row>
    <row r="92" spans="12:14">
      <c r="L92" s="8"/>
      <c r="N92" s="8"/>
    </row>
    <row r="93" spans="12:14">
      <c r="L93" s="8"/>
      <c r="N93" s="8"/>
    </row>
    <row r="94" spans="12:14">
      <c r="L94" s="8"/>
      <c r="N94" s="8"/>
    </row>
    <row r="95" spans="12:14">
      <c r="L95" s="8"/>
      <c r="N95" s="8"/>
    </row>
    <row r="96" spans="12:14">
      <c r="L96" s="8"/>
      <c r="N96" s="8"/>
    </row>
    <row r="97" spans="12:14">
      <c r="L97" s="8"/>
      <c r="N97" s="8"/>
    </row>
    <row r="98" spans="12:14">
      <c r="L98" s="8"/>
      <c r="N98" s="8"/>
    </row>
    <row r="99" spans="12:14">
      <c r="L99" s="8"/>
      <c r="N99" s="8"/>
    </row>
    <row r="100" spans="12:14">
      <c r="L100" s="8"/>
      <c r="N100" s="8"/>
    </row>
    <row r="101" spans="12:14">
      <c r="L101" s="8"/>
      <c r="N101" s="8"/>
    </row>
    <row r="102" spans="12:14">
      <c r="L102" s="8"/>
      <c r="N102" s="8"/>
    </row>
    <row r="103" spans="12:14">
      <c r="L103" s="8"/>
      <c r="N103" s="8"/>
    </row>
    <row r="104" spans="12:14">
      <c r="L104" s="8"/>
      <c r="N104" s="8"/>
    </row>
    <row r="105" spans="12:14">
      <c r="L105" s="8"/>
      <c r="N105" s="8"/>
    </row>
    <row r="106" spans="12:14">
      <c r="L106" s="8"/>
      <c r="N106" s="8"/>
    </row>
    <row r="107" spans="12:14">
      <c r="L107" s="8"/>
      <c r="N107" s="8"/>
    </row>
    <row r="108" spans="12:14">
      <c r="L108" s="8"/>
      <c r="N108" s="8"/>
    </row>
    <row r="109" spans="12:14">
      <c r="L109" s="8"/>
      <c r="N109" s="8"/>
    </row>
    <row r="110" spans="12:14">
      <c r="L110" s="8"/>
      <c r="N110" s="8"/>
    </row>
    <row r="111" spans="12:14">
      <c r="L111" s="8"/>
      <c r="N111" s="8"/>
    </row>
    <row r="112" spans="12:14">
      <c r="L112" s="8"/>
      <c r="N112" s="8"/>
    </row>
    <row r="113" spans="12:14">
      <c r="L113" s="8"/>
      <c r="N113" s="8"/>
    </row>
    <row r="114" spans="12:14">
      <c r="L114" s="8"/>
      <c r="N114" s="8"/>
    </row>
    <row r="115" spans="12:14">
      <c r="L115" s="8"/>
      <c r="N115" s="8"/>
    </row>
    <row r="116" spans="12:14">
      <c r="L116" s="8"/>
      <c r="N116" s="8"/>
    </row>
    <row r="117" spans="12:14">
      <c r="L117" s="8"/>
      <c r="N117" s="8"/>
    </row>
    <row r="118" spans="12:14">
      <c r="L118" s="8"/>
      <c r="N118" s="8"/>
    </row>
    <row r="119" spans="12:14">
      <c r="L119" s="8"/>
      <c r="N119" s="8"/>
    </row>
    <row r="120" spans="12:14">
      <c r="L120" s="8"/>
      <c r="N120" s="8"/>
    </row>
    <row r="121" spans="12:14">
      <c r="L121" s="8"/>
      <c r="N121" s="8"/>
    </row>
    <row r="122" spans="12:14">
      <c r="L122" s="8"/>
      <c r="N122" s="8"/>
    </row>
    <row r="123" spans="12:14">
      <c r="L123" s="8"/>
      <c r="N123" s="8"/>
    </row>
    <row r="124" spans="12:14">
      <c r="L124" s="8"/>
      <c r="N124" s="8"/>
    </row>
    <row r="125" spans="12:14">
      <c r="L125" s="8"/>
      <c r="N125" s="8"/>
    </row>
    <row r="126" spans="12:14">
      <c r="L126" s="8"/>
      <c r="N126" s="8"/>
    </row>
    <row r="127" spans="12:14">
      <c r="L127" s="8"/>
      <c r="N127" s="8"/>
    </row>
    <row r="128" spans="12:14">
      <c r="L128" s="8"/>
      <c r="N128" s="8"/>
    </row>
    <row r="129" spans="12:14">
      <c r="L129" s="8"/>
      <c r="N129" s="8"/>
    </row>
    <row r="130" spans="12:14">
      <c r="L130" s="8"/>
      <c r="N130" s="8"/>
    </row>
    <row r="131" spans="12:14">
      <c r="L131" s="8"/>
      <c r="N131" s="8"/>
    </row>
    <row r="132" spans="12:14">
      <c r="L132" s="8"/>
      <c r="N132" s="8"/>
    </row>
    <row r="133" spans="12:14">
      <c r="L133" s="8"/>
      <c r="N133" s="8"/>
    </row>
    <row r="134" spans="12:14">
      <c r="L134" s="8"/>
      <c r="N134" s="8"/>
    </row>
    <row r="135" spans="12:14">
      <c r="L135" s="8"/>
      <c r="N135" s="8"/>
    </row>
    <row r="136" spans="12:14">
      <c r="L136" s="8"/>
      <c r="N136" s="8"/>
    </row>
    <row r="137" spans="12:14">
      <c r="L137" s="8"/>
      <c r="N137" s="8"/>
    </row>
    <row r="138" spans="12:14">
      <c r="L138" s="8"/>
      <c r="N138" s="8"/>
    </row>
    <row r="139" spans="12:14">
      <c r="L139" s="8"/>
      <c r="N139" s="8"/>
    </row>
    <row r="140" spans="12:14">
      <c r="L140" s="8"/>
      <c r="N140" s="8"/>
    </row>
    <row r="141" spans="12:14">
      <c r="L141" s="8"/>
      <c r="N141" s="8"/>
    </row>
    <row r="142" spans="12:14">
      <c r="L142" s="8"/>
      <c r="N142" s="8"/>
    </row>
    <row r="143" spans="12:14">
      <c r="L143" s="8"/>
      <c r="N143" s="8"/>
    </row>
    <row r="144" spans="12:14">
      <c r="L144" s="8"/>
      <c r="N144" s="8"/>
    </row>
    <row r="145" spans="12:14">
      <c r="L145" s="8"/>
      <c r="N145" s="8"/>
    </row>
    <row r="146" spans="12:14">
      <c r="L146" s="8"/>
      <c r="N146" s="8"/>
    </row>
    <row r="147" spans="12:14">
      <c r="L147" s="8"/>
      <c r="N147" s="8"/>
    </row>
    <row r="148" spans="12:14">
      <c r="L148" s="8"/>
      <c r="N148" s="8"/>
    </row>
    <row r="149" spans="12:14">
      <c r="L149" s="8"/>
      <c r="N149" s="8"/>
    </row>
    <row r="150" spans="12:14">
      <c r="L150" s="8"/>
      <c r="N150" s="8"/>
    </row>
    <row r="151" spans="12:14">
      <c r="L151" s="8"/>
      <c r="N151" s="8"/>
    </row>
    <row r="152" spans="12:14">
      <c r="L152" s="8"/>
      <c r="N152" s="8"/>
    </row>
    <row r="153" spans="12:14">
      <c r="L153" s="8"/>
      <c r="N153" s="8"/>
    </row>
    <row r="154" spans="12:14">
      <c r="L154" s="8"/>
      <c r="N154" s="8"/>
    </row>
    <row r="155" spans="12:14">
      <c r="L155" s="8"/>
      <c r="N155" s="8"/>
    </row>
    <row r="156" spans="12:14">
      <c r="L156" s="8"/>
      <c r="N156" s="8"/>
    </row>
    <row r="157" spans="12:14">
      <c r="L157" s="8"/>
      <c r="N157" s="8"/>
    </row>
    <row r="158" spans="12:14">
      <c r="L158" s="8"/>
      <c r="N158" s="8"/>
    </row>
    <row r="159" spans="12:14">
      <c r="L159" s="8"/>
      <c r="N159" s="8"/>
    </row>
    <row r="160" spans="12:14">
      <c r="L160" s="8"/>
      <c r="N160" s="8"/>
    </row>
    <row r="161" spans="12:14">
      <c r="L161" s="8"/>
      <c r="N161" s="8"/>
    </row>
    <row r="162" spans="12:14">
      <c r="L162" s="8"/>
      <c r="N162" s="8"/>
    </row>
    <row r="163" spans="12:14">
      <c r="L163" s="8"/>
      <c r="N163" s="8"/>
    </row>
    <row r="164" spans="12:14">
      <c r="L164" s="8"/>
      <c r="N164" s="8"/>
    </row>
    <row r="165" spans="12:14">
      <c r="L165" s="8"/>
      <c r="N165" s="8"/>
    </row>
    <row r="166" spans="12:14">
      <c r="L166" s="8"/>
      <c r="N166" s="8"/>
    </row>
    <row r="167" spans="12:14">
      <c r="L167" s="8"/>
      <c r="N167" s="8"/>
    </row>
    <row r="168" spans="12:14">
      <c r="L168" s="8"/>
      <c r="N168" s="8"/>
    </row>
    <row r="169" spans="12:14">
      <c r="N169" s="8"/>
    </row>
    <row r="170" spans="12:14">
      <c r="N170" s="8"/>
    </row>
    <row r="171" spans="12:14">
      <c r="N171" s="8"/>
    </row>
    <row r="172" spans="12:14">
      <c r="N172" s="8"/>
    </row>
    <row r="173" spans="12:14">
      <c r="N173" s="8"/>
    </row>
    <row r="174" spans="12:14">
      <c r="N174" s="8"/>
    </row>
    <row r="175" spans="12:14">
      <c r="N175" s="8"/>
    </row>
    <row r="176" spans="12:14">
      <c r="N176" s="8"/>
    </row>
    <row r="177" spans="14:14">
      <c r="N177" s="8"/>
    </row>
    <row r="178" spans="14:14">
      <c r="N178" s="8"/>
    </row>
  </sheetData>
  <phoneticPr fontId="0" type="noConversion"/>
  <pageMargins left="0" right="0" top="0.32" bottom="0.25" header="0" footer="0"/>
  <pageSetup scale="72" orientation="landscape" blackAndWhite="1" horizontalDpi="4294967292" verticalDpi="300" r:id="rId1"/>
  <headerFooter alignWithMargins="0">
    <oddFooter>Page &amp;P</oddFooter>
  </headerFooter>
  <colBreaks count="3" manualBreakCount="3">
    <brk id="17" max="1048575" man="1"/>
    <brk id="29" max="1048575" man="1"/>
    <brk id="4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3"/>
  <sheetViews>
    <sheetView zoomScaleNormal="100" workbookViewId="0">
      <selection activeCell="A37" sqref="A37"/>
    </sheetView>
  </sheetViews>
  <sheetFormatPr defaultRowHeight="12.75"/>
  <cols>
    <col min="1" max="1" width="4.28515625" customWidth="1"/>
    <col min="2" max="2" width="19.7109375" customWidth="1"/>
    <col min="3" max="3" width="16.7109375" customWidth="1"/>
    <col min="4" max="4" width="18" customWidth="1"/>
    <col min="5" max="5" width="16" customWidth="1"/>
    <col min="6" max="6" width="10" customWidth="1"/>
    <col min="7" max="7" width="10.5703125" customWidth="1"/>
    <col min="8" max="8" width="11.7109375" customWidth="1"/>
    <col min="9" max="9" width="12.7109375" bestFit="1" customWidth="1"/>
    <col min="10" max="10" width="11" customWidth="1"/>
    <col min="11" max="11" width="1.7109375" customWidth="1"/>
    <col min="12" max="12" width="9.85546875" customWidth="1"/>
    <col min="13" max="13" width="10.28515625" customWidth="1"/>
    <col min="14" max="14" width="12.5703125" customWidth="1"/>
    <col min="15" max="15" width="12.7109375" bestFit="1" customWidth="1"/>
    <col min="16" max="16" width="10.28515625" customWidth="1"/>
    <col min="17" max="17" width="1.42578125" customWidth="1"/>
    <col min="18" max="18" width="9.28515625" customWidth="1"/>
    <col min="19" max="19" width="10" customWidth="1"/>
    <col min="20" max="20" width="12" customWidth="1"/>
    <col min="21" max="21" width="12.7109375" bestFit="1" customWidth="1"/>
    <col min="22" max="22" width="10.28515625" customWidth="1"/>
    <col min="23" max="23" width="0.85546875" customWidth="1"/>
    <col min="24" max="24" width="9.7109375" customWidth="1"/>
    <col min="25" max="25" width="9.85546875" customWidth="1"/>
    <col min="26" max="26" width="11.7109375" customWidth="1"/>
    <col min="27" max="27" width="12.7109375" bestFit="1" customWidth="1"/>
    <col min="28" max="28" width="10.140625" customWidth="1"/>
    <col min="29" max="29" width="1" customWidth="1"/>
    <col min="30" max="30" width="9.7109375" customWidth="1"/>
    <col min="31" max="31" width="10.7109375" customWidth="1"/>
    <col min="32" max="32" width="11.85546875" customWidth="1"/>
    <col min="33" max="33" width="12.7109375" bestFit="1" customWidth="1"/>
    <col min="34" max="34" width="9.85546875" customWidth="1"/>
    <col min="35" max="35" width="1.28515625" customWidth="1"/>
    <col min="37" max="37" width="11.28515625" customWidth="1"/>
    <col min="38" max="38" width="12.28515625" customWidth="1"/>
    <col min="39" max="39" width="12.7109375" bestFit="1" customWidth="1"/>
    <col min="40" max="40" width="9.7109375" customWidth="1"/>
    <col min="41" max="41" width="1" customWidth="1"/>
    <col min="43" max="43" width="10.5703125" customWidth="1"/>
    <col min="44" max="44" width="11.85546875" customWidth="1"/>
    <col min="45" max="45" width="12.7109375" bestFit="1" customWidth="1"/>
    <col min="46" max="46" width="10" customWidth="1"/>
    <col min="47" max="47" width="11.42578125" customWidth="1"/>
    <col min="48" max="48" width="12" customWidth="1"/>
  </cols>
  <sheetData>
    <row r="1" spans="1:51" ht="20.25">
      <c r="A1" s="37" t="s">
        <v>11</v>
      </c>
      <c r="C1" s="8"/>
      <c r="D1" s="8"/>
      <c r="E1" s="8"/>
    </row>
    <row r="2" spans="1:51" ht="20.25">
      <c r="A2" s="37" t="s">
        <v>12</v>
      </c>
      <c r="C2" s="8"/>
      <c r="D2" s="8"/>
      <c r="E2" s="8"/>
    </row>
    <row r="3" spans="1:51" ht="15.75">
      <c r="A3" s="48" t="s">
        <v>40</v>
      </c>
      <c r="C3" s="8"/>
      <c r="D3" s="8"/>
      <c r="E3" s="8"/>
    </row>
    <row r="4" spans="1:51" ht="18">
      <c r="A4" s="47" t="str">
        <f>SUMMARY!A2</f>
        <v>Contractor's Name**</v>
      </c>
      <c r="B4" s="43"/>
      <c r="C4" s="8"/>
      <c r="D4" s="78"/>
      <c r="E4" s="78"/>
      <c r="F4" s="70"/>
      <c r="G4" s="72"/>
      <c r="H4" s="72" t="s">
        <v>14</v>
      </c>
      <c r="I4" s="72"/>
      <c r="J4" s="187"/>
      <c r="K4" s="70"/>
      <c r="L4" s="72"/>
      <c r="M4" s="72"/>
      <c r="N4" s="72" t="s">
        <v>15</v>
      </c>
      <c r="O4" s="72"/>
      <c r="P4" s="187"/>
      <c r="Q4" s="70"/>
      <c r="R4" s="72"/>
      <c r="S4" s="72"/>
      <c r="T4" s="72" t="s">
        <v>16</v>
      </c>
      <c r="U4" s="72"/>
      <c r="V4" s="187"/>
      <c r="W4" s="70"/>
      <c r="X4" s="72"/>
      <c r="Y4" s="72"/>
      <c r="Z4" s="72" t="s">
        <v>17</v>
      </c>
      <c r="AA4" s="72"/>
      <c r="AB4" s="187"/>
      <c r="AC4" s="70"/>
      <c r="AD4" s="72"/>
      <c r="AE4" s="72"/>
      <c r="AF4" s="72" t="s">
        <v>18</v>
      </c>
      <c r="AG4" s="72"/>
      <c r="AH4" s="187"/>
      <c r="AI4" s="70"/>
      <c r="AJ4" s="72"/>
      <c r="AK4" s="72"/>
      <c r="AL4" s="72" t="s">
        <v>19</v>
      </c>
      <c r="AM4" s="72"/>
      <c r="AN4" s="187"/>
      <c r="AO4" s="70"/>
      <c r="AP4" s="72"/>
      <c r="AQ4" s="72"/>
      <c r="AR4" s="72" t="s">
        <v>20</v>
      </c>
      <c r="AS4" s="72"/>
      <c r="AT4" s="72"/>
      <c r="AU4" s="70"/>
      <c r="AV4" s="146"/>
    </row>
    <row r="5" spans="1:51" ht="15.75">
      <c r="A5" s="39" t="str">
        <f>SUMMARY!A3</f>
        <v>RFP No.**</v>
      </c>
      <c r="B5" s="44"/>
      <c r="C5" s="8"/>
      <c r="D5" s="129"/>
      <c r="E5" s="56"/>
      <c r="F5" s="76"/>
      <c r="G5" s="145">
        <f>SUMMARY!D5</f>
        <v>39083</v>
      </c>
      <c r="H5" s="77" t="s">
        <v>10</v>
      </c>
      <c r="I5" s="145">
        <f>SUMMARY!D7</f>
        <v>39447</v>
      </c>
      <c r="J5" s="188"/>
      <c r="K5" s="76"/>
      <c r="L5" s="78"/>
      <c r="M5" s="145">
        <f>+I5+1</f>
        <v>39448</v>
      </c>
      <c r="N5" s="77" t="s">
        <v>10</v>
      </c>
      <c r="O5" s="145">
        <f>SUMMARY!F7</f>
        <v>39813</v>
      </c>
      <c r="P5" s="188"/>
      <c r="Q5" s="76"/>
      <c r="R5" s="78"/>
      <c r="S5" s="145">
        <f>+O5+1</f>
        <v>39814</v>
      </c>
      <c r="T5" s="77" t="s">
        <v>10</v>
      </c>
      <c r="U5" s="145">
        <f>SUMMARY!H7</f>
        <v>40178</v>
      </c>
      <c r="V5" s="188"/>
      <c r="W5" s="76"/>
      <c r="X5" s="78"/>
      <c r="Y5" s="145">
        <f>+U5+1</f>
        <v>40179</v>
      </c>
      <c r="Z5" s="77" t="s">
        <v>10</v>
      </c>
      <c r="AA5" s="145">
        <f>SUMMARY!J7</f>
        <v>40543</v>
      </c>
      <c r="AB5" s="188"/>
      <c r="AC5" s="76"/>
      <c r="AD5" s="78"/>
      <c r="AE5" s="145">
        <f>+AA5+1</f>
        <v>40544</v>
      </c>
      <c r="AF5" s="77" t="s">
        <v>10</v>
      </c>
      <c r="AG5" s="145">
        <f>SUMMARY!L7</f>
        <v>40908</v>
      </c>
      <c r="AH5" s="188"/>
      <c r="AI5" s="76"/>
      <c r="AJ5" s="78"/>
      <c r="AK5" s="145">
        <f>+AG5+1</f>
        <v>40909</v>
      </c>
      <c r="AL5" s="77" t="s">
        <v>10</v>
      </c>
      <c r="AM5" s="145">
        <f>SUMMARY!N7</f>
        <v>41274</v>
      </c>
      <c r="AN5" s="188"/>
      <c r="AO5" s="76"/>
      <c r="AP5" s="78"/>
      <c r="AQ5" s="145">
        <f>+AM5+1</f>
        <v>41275</v>
      </c>
      <c r="AR5" s="77" t="s">
        <v>10</v>
      </c>
      <c r="AS5" s="145">
        <f>SUMMARY!P7</f>
        <v>41639</v>
      </c>
      <c r="AT5" s="78"/>
      <c r="AU5" s="131" t="s">
        <v>9</v>
      </c>
      <c r="AV5" s="147" t="s">
        <v>9</v>
      </c>
    </row>
    <row r="6" spans="1:51" ht="15">
      <c r="B6" s="1"/>
      <c r="C6" s="1"/>
      <c r="D6" s="130" t="s">
        <v>41</v>
      </c>
      <c r="E6" s="68" t="s">
        <v>22</v>
      </c>
      <c r="F6" s="131" t="s">
        <v>23</v>
      </c>
      <c r="G6" s="77" t="s">
        <v>23</v>
      </c>
      <c r="H6" s="132" t="s">
        <v>24</v>
      </c>
      <c r="I6" s="132" t="s">
        <v>25</v>
      </c>
      <c r="J6" s="133" t="s">
        <v>25</v>
      </c>
      <c r="K6" s="134"/>
      <c r="L6" s="77" t="s">
        <v>23</v>
      </c>
      <c r="M6" s="77" t="s">
        <v>23</v>
      </c>
      <c r="N6" s="132" t="s">
        <v>24</v>
      </c>
      <c r="O6" s="132" t="s">
        <v>25</v>
      </c>
      <c r="P6" s="133" t="s">
        <v>25</v>
      </c>
      <c r="Q6" s="76"/>
      <c r="R6" s="77" t="s">
        <v>23</v>
      </c>
      <c r="S6" s="77" t="s">
        <v>23</v>
      </c>
      <c r="T6" s="132" t="s">
        <v>24</v>
      </c>
      <c r="U6" s="132" t="s">
        <v>25</v>
      </c>
      <c r="V6" s="133" t="s">
        <v>25</v>
      </c>
      <c r="W6" s="76"/>
      <c r="X6" s="77" t="s">
        <v>23</v>
      </c>
      <c r="Y6" s="77" t="s">
        <v>23</v>
      </c>
      <c r="Z6" s="132" t="s">
        <v>24</v>
      </c>
      <c r="AA6" s="132" t="s">
        <v>25</v>
      </c>
      <c r="AB6" s="133" t="s">
        <v>25</v>
      </c>
      <c r="AC6" s="76"/>
      <c r="AD6" s="77" t="s">
        <v>23</v>
      </c>
      <c r="AE6" s="77" t="s">
        <v>23</v>
      </c>
      <c r="AF6" s="132" t="s">
        <v>24</v>
      </c>
      <c r="AG6" s="132" t="s">
        <v>25</v>
      </c>
      <c r="AH6" s="133" t="s">
        <v>25</v>
      </c>
      <c r="AI6" s="76"/>
      <c r="AJ6" s="77" t="s">
        <v>23</v>
      </c>
      <c r="AK6" s="77" t="s">
        <v>23</v>
      </c>
      <c r="AL6" s="132" t="s">
        <v>24</v>
      </c>
      <c r="AM6" s="132" t="s">
        <v>25</v>
      </c>
      <c r="AN6" s="133" t="s">
        <v>25</v>
      </c>
      <c r="AO6" s="76"/>
      <c r="AP6" s="77" t="s">
        <v>23</v>
      </c>
      <c r="AQ6" s="77" t="s">
        <v>23</v>
      </c>
      <c r="AR6" s="132" t="s">
        <v>24</v>
      </c>
      <c r="AS6" s="132" t="s">
        <v>25</v>
      </c>
      <c r="AT6" s="132" t="s">
        <v>25</v>
      </c>
      <c r="AU6" s="134" t="s">
        <v>24</v>
      </c>
      <c r="AV6" s="135" t="s">
        <v>25</v>
      </c>
    </row>
    <row r="7" spans="1:51" ht="15">
      <c r="A7" s="67"/>
      <c r="B7" s="136" t="s">
        <v>26</v>
      </c>
      <c r="C7" s="136" t="s">
        <v>27</v>
      </c>
      <c r="D7" s="67" t="s">
        <v>42</v>
      </c>
      <c r="E7" s="67" t="s">
        <v>42</v>
      </c>
      <c r="F7" s="137" t="s">
        <v>43</v>
      </c>
      <c r="G7" s="83" t="s">
        <v>30</v>
      </c>
      <c r="H7" s="138" t="s">
        <v>31</v>
      </c>
      <c r="I7" s="138" t="s">
        <v>32</v>
      </c>
      <c r="J7" s="139" t="s">
        <v>31</v>
      </c>
      <c r="K7" s="140"/>
      <c r="L7" s="83" t="s">
        <v>43</v>
      </c>
      <c r="M7" s="83" t="s">
        <v>30</v>
      </c>
      <c r="N7" s="138" t="s">
        <v>31</v>
      </c>
      <c r="O7" s="138" t="s">
        <v>32</v>
      </c>
      <c r="P7" s="139" t="s">
        <v>31</v>
      </c>
      <c r="Q7" s="81"/>
      <c r="R7" s="83" t="s">
        <v>43</v>
      </c>
      <c r="S7" s="83" t="s">
        <v>30</v>
      </c>
      <c r="T7" s="138" t="s">
        <v>31</v>
      </c>
      <c r="U7" s="138" t="s">
        <v>32</v>
      </c>
      <c r="V7" s="139" t="s">
        <v>31</v>
      </c>
      <c r="W7" s="81"/>
      <c r="X7" s="83" t="s">
        <v>43</v>
      </c>
      <c r="Y7" s="83" t="s">
        <v>30</v>
      </c>
      <c r="Z7" s="138" t="s">
        <v>31</v>
      </c>
      <c r="AA7" s="138" t="s">
        <v>32</v>
      </c>
      <c r="AB7" s="139" t="s">
        <v>31</v>
      </c>
      <c r="AC7" s="81"/>
      <c r="AD7" s="83" t="s">
        <v>43</v>
      </c>
      <c r="AE7" s="83" t="s">
        <v>30</v>
      </c>
      <c r="AF7" s="138" t="s">
        <v>31</v>
      </c>
      <c r="AG7" s="138" t="s">
        <v>32</v>
      </c>
      <c r="AH7" s="139" t="s">
        <v>31</v>
      </c>
      <c r="AI7" s="81"/>
      <c r="AJ7" s="83" t="s">
        <v>43</v>
      </c>
      <c r="AK7" s="83" t="s">
        <v>30</v>
      </c>
      <c r="AL7" s="138" t="s">
        <v>31</v>
      </c>
      <c r="AM7" s="138" t="s">
        <v>32</v>
      </c>
      <c r="AN7" s="139" t="s">
        <v>31</v>
      </c>
      <c r="AO7" s="81"/>
      <c r="AP7" s="83" t="s">
        <v>43</v>
      </c>
      <c r="AQ7" s="83" t="s">
        <v>30</v>
      </c>
      <c r="AR7" s="138" t="s">
        <v>31</v>
      </c>
      <c r="AS7" s="138" t="s">
        <v>32</v>
      </c>
      <c r="AT7" s="138" t="s">
        <v>31</v>
      </c>
      <c r="AU7" s="141" t="s">
        <v>31</v>
      </c>
      <c r="AV7" s="142" t="s">
        <v>31</v>
      </c>
    </row>
    <row r="8" spans="1:51" ht="15">
      <c r="A8" s="148">
        <v>1</v>
      </c>
      <c r="B8" s="56"/>
      <c r="C8" s="56"/>
      <c r="D8" s="181">
        <v>0</v>
      </c>
      <c r="E8" s="181">
        <f>ROUND((+D8*(1+$E$55/12*$E$60)),2)</f>
        <v>0</v>
      </c>
      <c r="F8" s="182">
        <v>0</v>
      </c>
      <c r="G8" s="155">
        <v>12</v>
      </c>
      <c r="H8" s="152">
        <f>ROUND((+F8*E8),0)</f>
        <v>0</v>
      </c>
      <c r="I8" s="105">
        <v>0</v>
      </c>
      <c r="J8" s="152">
        <f>ROUND((+I8*H8),0)</f>
        <v>0</v>
      </c>
      <c r="K8" s="161"/>
      <c r="L8" s="151">
        <v>0</v>
      </c>
      <c r="M8" s="151">
        <v>12</v>
      </c>
      <c r="N8" s="152">
        <f t="shared" ref="N8:N38" si="0">ROUND((+$E8*L8*(1+$E$55)),0)</f>
        <v>0</v>
      </c>
      <c r="O8" s="105">
        <v>0</v>
      </c>
      <c r="P8" s="153">
        <f>ROUND((+O8*N8),0)</f>
        <v>0</v>
      </c>
      <c r="Q8" s="76"/>
      <c r="R8" s="151">
        <v>0</v>
      </c>
      <c r="S8" s="151">
        <v>12</v>
      </c>
      <c r="T8" s="152">
        <f t="shared" ref="T8:T38" si="1">ROUND((+$E8*R8*(1+$E$55)*(1+$E$55)),0)</f>
        <v>0</v>
      </c>
      <c r="U8" s="105">
        <v>0</v>
      </c>
      <c r="V8" s="152">
        <f>ROUND((+U8*T8),0)</f>
        <v>0</v>
      </c>
      <c r="W8" s="76"/>
      <c r="X8" s="151">
        <v>0</v>
      </c>
      <c r="Y8" s="151">
        <v>12</v>
      </c>
      <c r="Z8" s="152">
        <f t="shared" ref="Z8:Z38" si="2">ROUND((+$E8*X8*(1+$E$55)*(1+$E$55)*(1+$E$55)),0)</f>
        <v>0</v>
      </c>
      <c r="AA8" s="105">
        <v>0</v>
      </c>
      <c r="AB8" s="153">
        <f>ROUND((+AA8*Z8),0)</f>
        <v>0</v>
      </c>
      <c r="AC8" s="76"/>
      <c r="AD8" s="151">
        <v>0</v>
      </c>
      <c r="AE8" s="151">
        <v>12</v>
      </c>
      <c r="AF8" s="152">
        <f t="shared" ref="AF8:AF38" si="3">ROUND((+$E8*AD8*(1+$E$55)*(1+$E$55)*(1+$E$55)*(1+$E$55)),0)</f>
        <v>0</v>
      </c>
      <c r="AG8" s="105">
        <v>0</v>
      </c>
      <c r="AH8" s="152">
        <f>ROUND((+AG8*AF8),0)</f>
        <v>0</v>
      </c>
      <c r="AI8" s="76"/>
      <c r="AJ8" s="151">
        <v>0</v>
      </c>
      <c r="AK8" s="151">
        <v>12</v>
      </c>
      <c r="AL8" s="152">
        <f t="shared" ref="AL8:AL38" si="4">ROUND((+$E8*AJ8*(1+$E$55)*(1+$E$55)*(1+$E$55)*(1+$E$55)*(1+$E$55)),0)</f>
        <v>0</v>
      </c>
      <c r="AM8" s="105">
        <v>0</v>
      </c>
      <c r="AN8" s="153">
        <f>ROUND((+AM8*AL8),0)</f>
        <v>0</v>
      </c>
      <c r="AO8" s="76"/>
      <c r="AP8" s="151">
        <v>0</v>
      </c>
      <c r="AQ8" s="151">
        <v>12</v>
      </c>
      <c r="AR8" s="152">
        <f>ROUND((+$E8*AP8*(1+$E$55)*(1+$E$55)*(1+$E$55)*(1+$E$55)*(1+$E$55)*(1+$E$55)),0)</f>
        <v>0</v>
      </c>
      <c r="AS8" s="105">
        <v>0</v>
      </c>
      <c r="AT8" s="152">
        <f>ROUND((+AS8*AR8),0)</f>
        <v>0</v>
      </c>
      <c r="AU8" s="156">
        <f t="shared" ref="AU8:AU39" si="5">+AR8+AL8+AF8+Z8+T8+N8+H8</f>
        <v>0</v>
      </c>
      <c r="AV8" s="157">
        <f t="shared" ref="AV8:AV39" si="6">+AT8+AN8+AH8+AB8+V8+P8+J8</f>
        <v>0</v>
      </c>
    </row>
    <row r="9" spans="1:51" ht="15">
      <c r="A9" s="148">
        <v>2</v>
      </c>
      <c r="B9" s="129"/>
      <c r="C9" s="129"/>
      <c r="D9" s="183">
        <v>0</v>
      </c>
      <c r="E9" s="183">
        <f>ROUND((+D9*(1+$E$55/12*$E$60)),2)</f>
        <v>0</v>
      </c>
      <c r="F9" s="182">
        <v>0</v>
      </c>
      <c r="G9" s="151">
        <v>12</v>
      </c>
      <c r="H9" s="159">
        <f>ROUND((+F9*E9),0)</f>
        <v>0</v>
      </c>
      <c r="I9" s="105">
        <v>0</v>
      </c>
      <c r="J9" s="159">
        <f t="shared" ref="J9:J24" si="7">ROUND((+I9*H9),0)</f>
        <v>0</v>
      </c>
      <c r="K9" s="161"/>
      <c r="L9" s="151">
        <v>0</v>
      </c>
      <c r="M9" s="151">
        <v>12</v>
      </c>
      <c r="N9" s="159">
        <f t="shared" si="0"/>
        <v>0</v>
      </c>
      <c r="O9" s="105">
        <v>0</v>
      </c>
      <c r="P9" s="160">
        <f t="shared" ref="P9:P24" si="8">ROUND((+O9*N9),0)</f>
        <v>0</v>
      </c>
      <c r="Q9" s="76"/>
      <c r="R9" s="151">
        <v>0</v>
      </c>
      <c r="S9" s="151">
        <v>12</v>
      </c>
      <c r="T9" s="159">
        <f t="shared" si="1"/>
        <v>0</v>
      </c>
      <c r="U9" s="105">
        <v>0</v>
      </c>
      <c r="V9" s="159">
        <f t="shared" ref="V9:V24" si="9">ROUND((+U9*T9),0)</f>
        <v>0</v>
      </c>
      <c r="W9" s="76"/>
      <c r="X9" s="151">
        <v>0</v>
      </c>
      <c r="Y9" s="151">
        <v>12</v>
      </c>
      <c r="Z9" s="159">
        <f t="shared" si="2"/>
        <v>0</v>
      </c>
      <c r="AA9" s="105">
        <v>0</v>
      </c>
      <c r="AB9" s="160">
        <f t="shared" ref="AB9:AB24" si="10">ROUND((+AA9*Z9),0)</f>
        <v>0</v>
      </c>
      <c r="AC9" s="76"/>
      <c r="AD9" s="151">
        <v>0</v>
      </c>
      <c r="AE9" s="151">
        <v>12</v>
      </c>
      <c r="AF9" s="159">
        <f t="shared" si="3"/>
        <v>0</v>
      </c>
      <c r="AG9" s="105">
        <v>0</v>
      </c>
      <c r="AH9" s="159">
        <f t="shared" ref="AH9:AH24" si="11">ROUND((+AG9*AF9),0)</f>
        <v>0</v>
      </c>
      <c r="AI9" s="76"/>
      <c r="AJ9" s="151">
        <v>0</v>
      </c>
      <c r="AK9" s="151">
        <v>12</v>
      </c>
      <c r="AL9" s="159">
        <f t="shared" si="4"/>
        <v>0</v>
      </c>
      <c r="AM9" s="105">
        <v>0</v>
      </c>
      <c r="AN9" s="160">
        <f t="shared" ref="AN9:AN24" si="12">ROUND((+AM9*AL9),0)</f>
        <v>0</v>
      </c>
      <c r="AO9" s="76"/>
      <c r="AP9" s="151">
        <v>0</v>
      </c>
      <c r="AQ9" s="151">
        <v>12</v>
      </c>
      <c r="AR9" s="159">
        <f t="shared" ref="AR9:AR38" si="13">+$E9*AP9*(1+$E$55)*(1+$E$55)*(1+$E$55)*(1+$E$55)*(1+$E$55)*(1+$E$55)</f>
        <v>0</v>
      </c>
      <c r="AS9" s="105">
        <v>0</v>
      </c>
      <c r="AT9" s="159">
        <f t="shared" ref="AT9:AT24" si="14">ROUND((+AS9*AR9),0)</f>
        <v>0</v>
      </c>
      <c r="AU9" s="162">
        <f t="shared" si="5"/>
        <v>0</v>
      </c>
      <c r="AV9" s="163">
        <f t="shared" si="6"/>
        <v>0</v>
      </c>
    </row>
    <row r="10" spans="1:51" ht="15">
      <c r="A10" s="148">
        <v>3</v>
      </c>
      <c r="B10" s="129"/>
      <c r="C10" s="129"/>
      <c r="D10" s="183">
        <v>0</v>
      </c>
      <c r="E10" s="183">
        <f t="shared" ref="E10:E38" si="15">ROUND((+D10*(1+$E$55/12*$E$60)),2)</f>
        <v>0</v>
      </c>
      <c r="F10" s="182">
        <v>0</v>
      </c>
      <c r="G10" s="151">
        <v>12</v>
      </c>
      <c r="H10" s="159">
        <f t="shared" ref="H10:H38" si="16">ROUND((+F10*E10),0)</f>
        <v>0</v>
      </c>
      <c r="I10" s="105">
        <v>0</v>
      </c>
      <c r="J10" s="159">
        <f t="shared" si="7"/>
        <v>0</v>
      </c>
      <c r="K10" s="161"/>
      <c r="L10" s="151">
        <v>0</v>
      </c>
      <c r="M10" s="151">
        <v>12</v>
      </c>
      <c r="N10" s="159">
        <f t="shared" si="0"/>
        <v>0</v>
      </c>
      <c r="O10" s="105">
        <v>0</v>
      </c>
      <c r="P10" s="160">
        <f t="shared" si="8"/>
        <v>0</v>
      </c>
      <c r="Q10" s="76"/>
      <c r="R10" s="151">
        <v>0</v>
      </c>
      <c r="S10" s="151">
        <v>12</v>
      </c>
      <c r="T10" s="159">
        <f t="shared" si="1"/>
        <v>0</v>
      </c>
      <c r="U10" s="105">
        <v>0</v>
      </c>
      <c r="V10" s="159">
        <f t="shared" si="9"/>
        <v>0</v>
      </c>
      <c r="W10" s="76"/>
      <c r="X10" s="151">
        <v>0</v>
      </c>
      <c r="Y10" s="151">
        <v>12</v>
      </c>
      <c r="Z10" s="159">
        <f t="shared" si="2"/>
        <v>0</v>
      </c>
      <c r="AA10" s="105">
        <v>0</v>
      </c>
      <c r="AB10" s="160">
        <f t="shared" si="10"/>
        <v>0</v>
      </c>
      <c r="AC10" s="76"/>
      <c r="AD10" s="151">
        <v>0</v>
      </c>
      <c r="AE10" s="151">
        <v>12</v>
      </c>
      <c r="AF10" s="159">
        <f t="shared" si="3"/>
        <v>0</v>
      </c>
      <c r="AG10" s="105">
        <v>0</v>
      </c>
      <c r="AH10" s="159">
        <f t="shared" si="11"/>
        <v>0</v>
      </c>
      <c r="AI10" s="76"/>
      <c r="AJ10" s="151">
        <v>0</v>
      </c>
      <c r="AK10" s="151">
        <v>12</v>
      </c>
      <c r="AL10" s="159">
        <f t="shared" si="4"/>
        <v>0</v>
      </c>
      <c r="AM10" s="105">
        <v>0</v>
      </c>
      <c r="AN10" s="160">
        <f t="shared" si="12"/>
        <v>0</v>
      </c>
      <c r="AO10" s="76"/>
      <c r="AP10" s="151">
        <v>0</v>
      </c>
      <c r="AQ10" s="151">
        <v>12</v>
      </c>
      <c r="AR10" s="159">
        <f t="shared" si="13"/>
        <v>0</v>
      </c>
      <c r="AS10" s="105">
        <v>0</v>
      </c>
      <c r="AT10" s="159">
        <f t="shared" si="14"/>
        <v>0</v>
      </c>
      <c r="AU10" s="162">
        <f t="shared" si="5"/>
        <v>0</v>
      </c>
      <c r="AV10" s="163">
        <f t="shared" si="6"/>
        <v>0</v>
      </c>
      <c r="AY10" s="8"/>
    </row>
    <row r="11" spans="1:51" ht="15">
      <c r="A11" s="148">
        <v>4</v>
      </c>
      <c r="B11" s="129"/>
      <c r="C11" s="129"/>
      <c r="D11" s="183">
        <v>0</v>
      </c>
      <c r="E11" s="183">
        <f t="shared" si="15"/>
        <v>0</v>
      </c>
      <c r="F11" s="182">
        <v>0</v>
      </c>
      <c r="G11" s="151">
        <v>12</v>
      </c>
      <c r="H11" s="159">
        <f t="shared" si="16"/>
        <v>0</v>
      </c>
      <c r="I11" s="105">
        <v>0</v>
      </c>
      <c r="J11" s="159">
        <f t="shared" si="7"/>
        <v>0</v>
      </c>
      <c r="K11" s="161"/>
      <c r="L11" s="151">
        <v>0</v>
      </c>
      <c r="M11" s="151">
        <v>12</v>
      </c>
      <c r="N11" s="159">
        <f t="shared" si="0"/>
        <v>0</v>
      </c>
      <c r="O11" s="105">
        <v>0</v>
      </c>
      <c r="P11" s="160">
        <f t="shared" si="8"/>
        <v>0</v>
      </c>
      <c r="Q11" s="76"/>
      <c r="R11" s="151">
        <v>0</v>
      </c>
      <c r="S11" s="151">
        <v>12</v>
      </c>
      <c r="T11" s="159">
        <f t="shared" si="1"/>
        <v>0</v>
      </c>
      <c r="U11" s="105">
        <v>0</v>
      </c>
      <c r="V11" s="159">
        <f t="shared" si="9"/>
        <v>0</v>
      </c>
      <c r="W11" s="76"/>
      <c r="X11" s="151">
        <v>0</v>
      </c>
      <c r="Y11" s="151">
        <v>12</v>
      </c>
      <c r="Z11" s="159">
        <f t="shared" si="2"/>
        <v>0</v>
      </c>
      <c r="AA11" s="105">
        <v>0</v>
      </c>
      <c r="AB11" s="160">
        <f t="shared" si="10"/>
        <v>0</v>
      </c>
      <c r="AC11" s="76"/>
      <c r="AD11" s="151">
        <v>0</v>
      </c>
      <c r="AE11" s="151">
        <v>12</v>
      </c>
      <c r="AF11" s="159">
        <f t="shared" si="3"/>
        <v>0</v>
      </c>
      <c r="AG11" s="105">
        <v>0</v>
      </c>
      <c r="AH11" s="159">
        <f t="shared" si="11"/>
        <v>0</v>
      </c>
      <c r="AI11" s="76"/>
      <c r="AJ11" s="151">
        <v>0</v>
      </c>
      <c r="AK11" s="151">
        <v>12</v>
      </c>
      <c r="AL11" s="159">
        <f t="shared" si="4"/>
        <v>0</v>
      </c>
      <c r="AM11" s="105">
        <v>0</v>
      </c>
      <c r="AN11" s="160">
        <f t="shared" si="12"/>
        <v>0</v>
      </c>
      <c r="AO11" s="76"/>
      <c r="AP11" s="151">
        <v>0</v>
      </c>
      <c r="AQ11" s="151">
        <v>12</v>
      </c>
      <c r="AR11" s="159">
        <f t="shared" si="13"/>
        <v>0</v>
      </c>
      <c r="AS11" s="105">
        <v>0</v>
      </c>
      <c r="AT11" s="159">
        <f t="shared" si="14"/>
        <v>0</v>
      </c>
      <c r="AU11" s="162">
        <f t="shared" si="5"/>
        <v>0</v>
      </c>
      <c r="AV11" s="163">
        <f t="shared" si="6"/>
        <v>0</v>
      </c>
      <c r="AY11" s="8"/>
    </row>
    <row r="12" spans="1:51" ht="15">
      <c r="A12" s="148">
        <v>5</v>
      </c>
      <c r="B12" s="129"/>
      <c r="C12" s="129"/>
      <c r="D12" s="183">
        <v>0</v>
      </c>
      <c r="E12" s="183">
        <f t="shared" si="15"/>
        <v>0</v>
      </c>
      <c r="F12" s="182">
        <v>0</v>
      </c>
      <c r="G12" s="151">
        <v>12</v>
      </c>
      <c r="H12" s="159">
        <f t="shared" si="16"/>
        <v>0</v>
      </c>
      <c r="I12" s="105">
        <v>0</v>
      </c>
      <c r="J12" s="159">
        <f t="shared" si="7"/>
        <v>0</v>
      </c>
      <c r="K12" s="161"/>
      <c r="L12" s="151">
        <v>0</v>
      </c>
      <c r="M12" s="151">
        <v>12</v>
      </c>
      <c r="N12" s="159">
        <f t="shared" si="0"/>
        <v>0</v>
      </c>
      <c r="O12" s="105">
        <v>0</v>
      </c>
      <c r="P12" s="160">
        <f t="shared" si="8"/>
        <v>0</v>
      </c>
      <c r="Q12" s="76"/>
      <c r="R12" s="151">
        <v>0</v>
      </c>
      <c r="S12" s="151">
        <v>12</v>
      </c>
      <c r="T12" s="159">
        <f t="shared" si="1"/>
        <v>0</v>
      </c>
      <c r="U12" s="105">
        <v>0</v>
      </c>
      <c r="V12" s="159">
        <f t="shared" si="9"/>
        <v>0</v>
      </c>
      <c r="W12" s="76"/>
      <c r="X12" s="151">
        <v>0</v>
      </c>
      <c r="Y12" s="151">
        <v>12</v>
      </c>
      <c r="Z12" s="159">
        <f t="shared" si="2"/>
        <v>0</v>
      </c>
      <c r="AA12" s="105">
        <v>0</v>
      </c>
      <c r="AB12" s="160">
        <f t="shared" si="10"/>
        <v>0</v>
      </c>
      <c r="AC12" s="76"/>
      <c r="AD12" s="151">
        <v>0</v>
      </c>
      <c r="AE12" s="151">
        <v>12</v>
      </c>
      <c r="AF12" s="159">
        <f t="shared" si="3"/>
        <v>0</v>
      </c>
      <c r="AG12" s="105">
        <v>0</v>
      </c>
      <c r="AH12" s="159">
        <f t="shared" si="11"/>
        <v>0</v>
      </c>
      <c r="AI12" s="76"/>
      <c r="AJ12" s="151">
        <v>0</v>
      </c>
      <c r="AK12" s="151">
        <v>12</v>
      </c>
      <c r="AL12" s="159">
        <f t="shared" si="4"/>
        <v>0</v>
      </c>
      <c r="AM12" s="105">
        <v>0</v>
      </c>
      <c r="AN12" s="160">
        <f t="shared" si="12"/>
        <v>0</v>
      </c>
      <c r="AO12" s="76"/>
      <c r="AP12" s="151">
        <v>0</v>
      </c>
      <c r="AQ12" s="151">
        <v>12</v>
      </c>
      <c r="AR12" s="159">
        <f t="shared" si="13"/>
        <v>0</v>
      </c>
      <c r="AS12" s="105">
        <v>0</v>
      </c>
      <c r="AT12" s="159">
        <f t="shared" si="14"/>
        <v>0</v>
      </c>
      <c r="AU12" s="162">
        <f t="shared" si="5"/>
        <v>0</v>
      </c>
      <c r="AV12" s="163">
        <f t="shared" si="6"/>
        <v>0</v>
      </c>
    </row>
    <row r="13" spans="1:51" ht="15">
      <c r="A13" s="148">
        <v>6</v>
      </c>
      <c r="B13" s="129"/>
      <c r="C13" s="129"/>
      <c r="D13" s="183">
        <v>0</v>
      </c>
      <c r="E13" s="183">
        <f t="shared" si="15"/>
        <v>0</v>
      </c>
      <c r="F13" s="182">
        <v>0</v>
      </c>
      <c r="G13" s="151">
        <v>12</v>
      </c>
      <c r="H13" s="159">
        <f t="shared" si="16"/>
        <v>0</v>
      </c>
      <c r="I13" s="105">
        <v>0</v>
      </c>
      <c r="J13" s="159">
        <f t="shared" si="7"/>
        <v>0</v>
      </c>
      <c r="K13" s="161"/>
      <c r="L13" s="151">
        <v>0</v>
      </c>
      <c r="M13" s="151">
        <v>12</v>
      </c>
      <c r="N13" s="159">
        <f t="shared" si="0"/>
        <v>0</v>
      </c>
      <c r="O13" s="105">
        <v>0</v>
      </c>
      <c r="P13" s="160">
        <f t="shared" si="8"/>
        <v>0</v>
      </c>
      <c r="Q13" s="76"/>
      <c r="R13" s="151">
        <v>0</v>
      </c>
      <c r="S13" s="151">
        <v>12</v>
      </c>
      <c r="T13" s="159">
        <f t="shared" si="1"/>
        <v>0</v>
      </c>
      <c r="U13" s="105">
        <v>0</v>
      </c>
      <c r="V13" s="159">
        <f t="shared" si="9"/>
        <v>0</v>
      </c>
      <c r="W13" s="76"/>
      <c r="X13" s="151">
        <v>0</v>
      </c>
      <c r="Y13" s="151">
        <v>12</v>
      </c>
      <c r="Z13" s="159">
        <f t="shared" si="2"/>
        <v>0</v>
      </c>
      <c r="AA13" s="105">
        <v>0</v>
      </c>
      <c r="AB13" s="160">
        <f t="shared" si="10"/>
        <v>0</v>
      </c>
      <c r="AC13" s="76"/>
      <c r="AD13" s="151">
        <v>0</v>
      </c>
      <c r="AE13" s="151">
        <v>12</v>
      </c>
      <c r="AF13" s="159">
        <f t="shared" si="3"/>
        <v>0</v>
      </c>
      <c r="AG13" s="105">
        <v>0</v>
      </c>
      <c r="AH13" s="159">
        <f t="shared" si="11"/>
        <v>0</v>
      </c>
      <c r="AI13" s="76"/>
      <c r="AJ13" s="151">
        <v>0</v>
      </c>
      <c r="AK13" s="151">
        <v>12</v>
      </c>
      <c r="AL13" s="159">
        <f t="shared" si="4"/>
        <v>0</v>
      </c>
      <c r="AM13" s="105">
        <v>0</v>
      </c>
      <c r="AN13" s="160">
        <f t="shared" si="12"/>
        <v>0</v>
      </c>
      <c r="AO13" s="76"/>
      <c r="AP13" s="151">
        <v>0</v>
      </c>
      <c r="AQ13" s="151">
        <v>12</v>
      </c>
      <c r="AR13" s="159">
        <f t="shared" si="13"/>
        <v>0</v>
      </c>
      <c r="AS13" s="105">
        <v>0</v>
      </c>
      <c r="AT13" s="159">
        <f t="shared" si="14"/>
        <v>0</v>
      </c>
      <c r="AU13" s="162">
        <f t="shared" si="5"/>
        <v>0</v>
      </c>
      <c r="AV13" s="163">
        <f t="shared" si="6"/>
        <v>0</v>
      </c>
    </row>
    <row r="14" spans="1:51" ht="15">
      <c r="A14" s="148">
        <v>7</v>
      </c>
      <c r="B14" s="129"/>
      <c r="C14" s="129"/>
      <c r="D14" s="183">
        <v>0</v>
      </c>
      <c r="E14" s="183">
        <f t="shared" si="15"/>
        <v>0</v>
      </c>
      <c r="F14" s="182">
        <v>0</v>
      </c>
      <c r="G14" s="151">
        <v>12</v>
      </c>
      <c r="H14" s="159">
        <f t="shared" si="16"/>
        <v>0</v>
      </c>
      <c r="I14" s="105">
        <v>0</v>
      </c>
      <c r="J14" s="159">
        <f t="shared" si="7"/>
        <v>0</v>
      </c>
      <c r="K14" s="161"/>
      <c r="L14" s="151">
        <v>0</v>
      </c>
      <c r="M14" s="151">
        <v>12</v>
      </c>
      <c r="N14" s="159">
        <f t="shared" si="0"/>
        <v>0</v>
      </c>
      <c r="O14" s="105">
        <v>0</v>
      </c>
      <c r="P14" s="160">
        <f t="shared" si="8"/>
        <v>0</v>
      </c>
      <c r="Q14" s="76"/>
      <c r="R14" s="151">
        <v>0</v>
      </c>
      <c r="S14" s="151">
        <v>12</v>
      </c>
      <c r="T14" s="159">
        <f t="shared" si="1"/>
        <v>0</v>
      </c>
      <c r="U14" s="105">
        <v>0</v>
      </c>
      <c r="V14" s="159">
        <f t="shared" si="9"/>
        <v>0</v>
      </c>
      <c r="W14" s="76"/>
      <c r="X14" s="151">
        <v>0</v>
      </c>
      <c r="Y14" s="151">
        <v>12</v>
      </c>
      <c r="Z14" s="159">
        <f t="shared" si="2"/>
        <v>0</v>
      </c>
      <c r="AA14" s="105">
        <v>0</v>
      </c>
      <c r="AB14" s="160">
        <f t="shared" si="10"/>
        <v>0</v>
      </c>
      <c r="AC14" s="76"/>
      <c r="AD14" s="151">
        <v>0</v>
      </c>
      <c r="AE14" s="151">
        <v>12</v>
      </c>
      <c r="AF14" s="159">
        <f t="shared" si="3"/>
        <v>0</v>
      </c>
      <c r="AG14" s="105">
        <v>0</v>
      </c>
      <c r="AH14" s="159">
        <f t="shared" si="11"/>
        <v>0</v>
      </c>
      <c r="AI14" s="76"/>
      <c r="AJ14" s="151">
        <v>0</v>
      </c>
      <c r="AK14" s="151">
        <v>12</v>
      </c>
      <c r="AL14" s="159">
        <f t="shared" si="4"/>
        <v>0</v>
      </c>
      <c r="AM14" s="105">
        <v>0</v>
      </c>
      <c r="AN14" s="160">
        <f t="shared" si="12"/>
        <v>0</v>
      </c>
      <c r="AO14" s="76"/>
      <c r="AP14" s="151">
        <v>0</v>
      </c>
      <c r="AQ14" s="151">
        <v>12</v>
      </c>
      <c r="AR14" s="159">
        <f t="shared" si="13"/>
        <v>0</v>
      </c>
      <c r="AS14" s="105">
        <v>0</v>
      </c>
      <c r="AT14" s="159">
        <f t="shared" si="14"/>
        <v>0</v>
      </c>
      <c r="AU14" s="162">
        <f t="shared" si="5"/>
        <v>0</v>
      </c>
      <c r="AV14" s="163">
        <f t="shared" si="6"/>
        <v>0</v>
      </c>
    </row>
    <row r="15" spans="1:51" ht="15">
      <c r="A15" s="148">
        <v>8</v>
      </c>
      <c r="B15" s="129"/>
      <c r="C15" s="129"/>
      <c r="D15" s="183">
        <v>0</v>
      </c>
      <c r="E15" s="183">
        <f t="shared" si="15"/>
        <v>0</v>
      </c>
      <c r="F15" s="182">
        <v>0</v>
      </c>
      <c r="G15" s="151">
        <v>12</v>
      </c>
      <c r="H15" s="159">
        <f t="shared" si="16"/>
        <v>0</v>
      </c>
      <c r="I15" s="105">
        <v>0</v>
      </c>
      <c r="J15" s="159">
        <f t="shared" si="7"/>
        <v>0</v>
      </c>
      <c r="K15" s="161"/>
      <c r="L15" s="151">
        <v>0</v>
      </c>
      <c r="M15" s="151">
        <v>12</v>
      </c>
      <c r="N15" s="159">
        <f t="shared" si="0"/>
        <v>0</v>
      </c>
      <c r="O15" s="105">
        <v>0</v>
      </c>
      <c r="P15" s="160">
        <f t="shared" si="8"/>
        <v>0</v>
      </c>
      <c r="Q15" s="76"/>
      <c r="R15" s="151">
        <v>0</v>
      </c>
      <c r="S15" s="151">
        <v>12</v>
      </c>
      <c r="T15" s="159">
        <f t="shared" si="1"/>
        <v>0</v>
      </c>
      <c r="U15" s="105">
        <v>0</v>
      </c>
      <c r="V15" s="159">
        <f t="shared" si="9"/>
        <v>0</v>
      </c>
      <c r="W15" s="76"/>
      <c r="X15" s="151">
        <v>0</v>
      </c>
      <c r="Y15" s="151">
        <v>12</v>
      </c>
      <c r="Z15" s="159">
        <f t="shared" si="2"/>
        <v>0</v>
      </c>
      <c r="AA15" s="105">
        <v>0</v>
      </c>
      <c r="AB15" s="160">
        <f t="shared" si="10"/>
        <v>0</v>
      </c>
      <c r="AC15" s="76"/>
      <c r="AD15" s="151">
        <v>0</v>
      </c>
      <c r="AE15" s="151">
        <v>12</v>
      </c>
      <c r="AF15" s="159">
        <f t="shared" si="3"/>
        <v>0</v>
      </c>
      <c r="AG15" s="105">
        <v>0</v>
      </c>
      <c r="AH15" s="159">
        <f t="shared" si="11"/>
        <v>0</v>
      </c>
      <c r="AI15" s="76"/>
      <c r="AJ15" s="151">
        <v>0</v>
      </c>
      <c r="AK15" s="151">
        <v>12</v>
      </c>
      <c r="AL15" s="159">
        <f t="shared" si="4"/>
        <v>0</v>
      </c>
      <c r="AM15" s="105">
        <v>0</v>
      </c>
      <c r="AN15" s="160">
        <f t="shared" si="12"/>
        <v>0</v>
      </c>
      <c r="AO15" s="76"/>
      <c r="AP15" s="151">
        <v>0</v>
      </c>
      <c r="AQ15" s="151">
        <v>12</v>
      </c>
      <c r="AR15" s="159">
        <f t="shared" si="13"/>
        <v>0</v>
      </c>
      <c r="AS15" s="105">
        <v>0</v>
      </c>
      <c r="AT15" s="159">
        <f t="shared" si="14"/>
        <v>0</v>
      </c>
      <c r="AU15" s="162">
        <f t="shared" si="5"/>
        <v>0</v>
      </c>
      <c r="AV15" s="163">
        <f t="shared" si="6"/>
        <v>0</v>
      </c>
    </row>
    <row r="16" spans="1:51" ht="15">
      <c r="A16" s="148">
        <v>9</v>
      </c>
      <c r="B16" s="129"/>
      <c r="C16" s="129"/>
      <c r="D16" s="183">
        <v>0</v>
      </c>
      <c r="E16" s="183">
        <f t="shared" si="15"/>
        <v>0</v>
      </c>
      <c r="F16" s="182">
        <v>0</v>
      </c>
      <c r="G16" s="151">
        <v>12</v>
      </c>
      <c r="H16" s="159">
        <f t="shared" si="16"/>
        <v>0</v>
      </c>
      <c r="I16" s="105">
        <v>0</v>
      </c>
      <c r="J16" s="159">
        <f t="shared" si="7"/>
        <v>0</v>
      </c>
      <c r="K16" s="161"/>
      <c r="L16" s="151">
        <v>0</v>
      </c>
      <c r="M16" s="151">
        <v>12</v>
      </c>
      <c r="N16" s="159">
        <f t="shared" si="0"/>
        <v>0</v>
      </c>
      <c r="O16" s="105">
        <v>0</v>
      </c>
      <c r="P16" s="160">
        <f t="shared" si="8"/>
        <v>0</v>
      </c>
      <c r="Q16" s="76"/>
      <c r="R16" s="151">
        <v>0</v>
      </c>
      <c r="S16" s="151">
        <v>12</v>
      </c>
      <c r="T16" s="159">
        <f t="shared" si="1"/>
        <v>0</v>
      </c>
      <c r="U16" s="105">
        <v>0</v>
      </c>
      <c r="V16" s="159">
        <f t="shared" si="9"/>
        <v>0</v>
      </c>
      <c r="W16" s="76"/>
      <c r="X16" s="151">
        <v>0</v>
      </c>
      <c r="Y16" s="151">
        <v>12</v>
      </c>
      <c r="Z16" s="159">
        <f t="shared" si="2"/>
        <v>0</v>
      </c>
      <c r="AA16" s="105">
        <v>0</v>
      </c>
      <c r="AB16" s="160">
        <f t="shared" si="10"/>
        <v>0</v>
      </c>
      <c r="AC16" s="76"/>
      <c r="AD16" s="151">
        <v>0</v>
      </c>
      <c r="AE16" s="151">
        <v>12</v>
      </c>
      <c r="AF16" s="159">
        <f t="shared" si="3"/>
        <v>0</v>
      </c>
      <c r="AG16" s="105">
        <v>0</v>
      </c>
      <c r="AH16" s="159">
        <f t="shared" si="11"/>
        <v>0</v>
      </c>
      <c r="AI16" s="76"/>
      <c r="AJ16" s="151">
        <v>0</v>
      </c>
      <c r="AK16" s="151">
        <v>12</v>
      </c>
      <c r="AL16" s="159">
        <f t="shared" si="4"/>
        <v>0</v>
      </c>
      <c r="AM16" s="105">
        <v>0</v>
      </c>
      <c r="AN16" s="160">
        <f t="shared" si="12"/>
        <v>0</v>
      </c>
      <c r="AO16" s="76"/>
      <c r="AP16" s="151">
        <v>0</v>
      </c>
      <c r="AQ16" s="151">
        <v>12</v>
      </c>
      <c r="AR16" s="159">
        <f t="shared" si="13"/>
        <v>0</v>
      </c>
      <c r="AS16" s="105">
        <v>0</v>
      </c>
      <c r="AT16" s="159">
        <f t="shared" si="14"/>
        <v>0</v>
      </c>
      <c r="AU16" s="162">
        <f t="shared" si="5"/>
        <v>0</v>
      </c>
      <c r="AV16" s="163">
        <f t="shared" si="6"/>
        <v>0</v>
      </c>
    </row>
    <row r="17" spans="1:48" ht="15">
      <c r="A17" s="148">
        <v>10</v>
      </c>
      <c r="B17" s="129"/>
      <c r="C17" s="129"/>
      <c r="D17" s="183">
        <v>0</v>
      </c>
      <c r="E17" s="183">
        <f t="shared" si="15"/>
        <v>0</v>
      </c>
      <c r="F17" s="182">
        <v>0</v>
      </c>
      <c r="G17" s="151">
        <v>12</v>
      </c>
      <c r="H17" s="159">
        <f t="shared" si="16"/>
        <v>0</v>
      </c>
      <c r="I17" s="105">
        <v>0</v>
      </c>
      <c r="J17" s="159">
        <f t="shared" si="7"/>
        <v>0</v>
      </c>
      <c r="K17" s="161"/>
      <c r="L17" s="151">
        <v>0</v>
      </c>
      <c r="M17" s="151">
        <v>12</v>
      </c>
      <c r="N17" s="159">
        <f t="shared" si="0"/>
        <v>0</v>
      </c>
      <c r="O17" s="105">
        <v>0</v>
      </c>
      <c r="P17" s="160">
        <f t="shared" si="8"/>
        <v>0</v>
      </c>
      <c r="Q17" s="76"/>
      <c r="R17" s="151">
        <v>0</v>
      </c>
      <c r="S17" s="151">
        <v>12</v>
      </c>
      <c r="T17" s="159">
        <f t="shared" si="1"/>
        <v>0</v>
      </c>
      <c r="U17" s="105">
        <v>0</v>
      </c>
      <c r="V17" s="159">
        <f t="shared" si="9"/>
        <v>0</v>
      </c>
      <c r="W17" s="76"/>
      <c r="X17" s="151">
        <v>0</v>
      </c>
      <c r="Y17" s="151">
        <v>12</v>
      </c>
      <c r="Z17" s="159">
        <f t="shared" si="2"/>
        <v>0</v>
      </c>
      <c r="AA17" s="105">
        <v>0</v>
      </c>
      <c r="AB17" s="160">
        <f t="shared" si="10"/>
        <v>0</v>
      </c>
      <c r="AC17" s="76"/>
      <c r="AD17" s="151">
        <v>0</v>
      </c>
      <c r="AE17" s="151">
        <v>12</v>
      </c>
      <c r="AF17" s="159">
        <f t="shared" si="3"/>
        <v>0</v>
      </c>
      <c r="AG17" s="105">
        <v>0</v>
      </c>
      <c r="AH17" s="159">
        <f t="shared" si="11"/>
        <v>0</v>
      </c>
      <c r="AI17" s="76"/>
      <c r="AJ17" s="151">
        <v>0</v>
      </c>
      <c r="AK17" s="151">
        <v>12</v>
      </c>
      <c r="AL17" s="159">
        <f t="shared" si="4"/>
        <v>0</v>
      </c>
      <c r="AM17" s="105">
        <v>0</v>
      </c>
      <c r="AN17" s="160">
        <f t="shared" si="12"/>
        <v>0</v>
      </c>
      <c r="AO17" s="76"/>
      <c r="AP17" s="151">
        <v>0</v>
      </c>
      <c r="AQ17" s="151">
        <v>12</v>
      </c>
      <c r="AR17" s="159">
        <f t="shared" si="13"/>
        <v>0</v>
      </c>
      <c r="AS17" s="105">
        <v>0</v>
      </c>
      <c r="AT17" s="159">
        <f t="shared" si="14"/>
        <v>0</v>
      </c>
      <c r="AU17" s="162">
        <f t="shared" si="5"/>
        <v>0</v>
      </c>
      <c r="AV17" s="163">
        <f t="shared" si="6"/>
        <v>0</v>
      </c>
    </row>
    <row r="18" spans="1:48" ht="15">
      <c r="A18" s="148">
        <v>11</v>
      </c>
      <c r="B18" s="129"/>
      <c r="C18" s="129"/>
      <c r="D18" s="183">
        <v>0</v>
      </c>
      <c r="E18" s="183">
        <f t="shared" si="15"/>
        <v>0</v>
      </c>
      <c r="F18" s="182">
        <v>0</v>
      </c>
      <c r="G18" s="151">
        <v>12</v>
      </c>
      <c r="H18" s="159">
        <f t="shared" si="16"/>
        <v>0</v>
      </c>
      <c r="I18" s="105">
        <v>0</v>
      </c>
      <c r="J18" s="159">
        <f t="shared" si="7"/>
        <v>0</v>
      </c>
      <c r="K18" s="161"/>
      <c r="L18" s="151">
        <v>0</v>
      </c>
      <c r="M18" s="151">
        <v>12</v>
      </c>
      <c r="N18" s="159">
        <f t="shared" si="0"/>
        <v>0</v>
      </c>
      <c r="O18" s="105">
        <v>0</v>
      </c>
      <c r="P18" s="160">
        <f t="shared" si="8"/>
        <v>0</v>
      </c>
      <c r="Q18" s="76"/>
      <c r="R18" s="151">
        <v>0</v>
      </c>
      <c r="S18" s="151">
        <v>12</v>
      </c>
      <c r="T18" s="159">
        <f t="shared" si="1"/>
        <v>0</v>
      </c>
      <c r="U18" s="105">
        <v>0</v>
      </c>
      <c r="V18" s="159">
        <f t="shared" si="9"/>
        <v>0</v>
      </c>
      <c r="W18" s="76"/>
      <c r="X18" s="151">
        <v>0</v>
      </c>
      <c r="Y18" s="151">
        <v>12</v>
      </c>
      <c r="Z18" s="159">
        <f t="shared" si="2"/>
        <v>0</v>
      </c>
      <c r="AA18" s="105">
        <v>0</v>
      </c>
      <c r="AB18" s="160">
        <f t="shared" si="10"/>
        <v>0</v>
      </c>
      <c r="AC18" s="76"/>
      <c r="AD18" s="151">
        <v>0</v>
      </c>
      <c r="AE18" s="151">
        <v>12</v>
      </c>
      <c r="AF18" s="159">
        <f t="shared" si="3"/>
        <v>0</v>
      </c>
      <c r="AG18" s="105">
        <v>0</v>
      </c>
      <c r="AH18" s="159">
        <f t="shared" si="11"/>
        <v>0</v>
      </c>
      <c r="AI18" s="76"/>
      <c r="AJ18" s="151">
        <v>0</v>
      </c>
      <c r="AK18" s="151">
        <v>12</v>
      </c>
      <c r="AL18" s="159">
        <f t="shared" si="4"/>
        <v>0</v>
      </c>
      <c r="AM18" s="105">
        <v>0</v>
      </c>
      <c r="AN18" s="160">
        <f t="shared" si="12"/>
        <v>0</v>
      </c>
      <c r="AO18" s="76"/>
      <c r="AP18" s="151">
        <v>0</v>
      </c>
      <c r="AQ18" s="151">
        <v>12</v>
      </c>
      <c r="AR18" s="159">
        <f t="shared" si="13"/>
        <v>0</v>
      </c>
      <c r="AS18" s="105">
        <v>0</v>
      </c>
      <c r="AT18" s="159">
        <f t="shared" si="14"/>
        <v>0</v>
      </c>
      <c r="AU18" s="162">
        <f t="shared" si="5"/>
        <v>0</v>
      </c>
      <c r="AV18" s="163">
        <f t="shared" si="6"/>
        <v>0</v>
      </c>
    </row>
    <row r="19" spans="1:48" ht="15">
      <c r="A19" s="148">
        <v>12</v>
      </c>
      <c r="B19" s="129"/>
      <c r="C19" s="129"/>
      <c r="D19" s="183">
        <v>0</v>
      </c>
      <c r="E19" s="183">
        <f t="shared" si="15"/>
        <v>0</v>
      </c>
      <c r="F19" s="182">
        <v>0</v>
      </c>
      <c r="G19" s="151">
        <v>12</v>
      </c>
      <c r="H19" s="159">
        <f t="shared" si="16"/>
        <v>0</v>
      </c>
      <c r="I19" s="105">
        <v>0</v>
      </c>
      <c r="J19" s="159">
        <f t="shared" si="7"/>
        <v>0</v>
      </c>
      <c r="K19" s="161"/>
      <c r="L19" s="151">
        <v>0</v>
      </c>
      <c r="M19" s="151">
        <v>12</v>
      </c>
      <c r="N19" s="159">
        <f t="shared" si="0"/>
        <v>0</v>
      </c>
      <c r="O19" s="105">
        <v>0</v>
      </c>
      <c r="P19" s="160">
        <f t="shared" si="8"/>
        <v>0</v>
      </c>
      <c r="Q19" s="76"/>
      <c r="R19" s="151">
        <v>0</v>
      </c>
      <c r="S19" s="151">
        <v>12</v>
      </c>
      <c r="T19" s="159">
        <f t="shared" si="1"/>
        <v>0</v>
      </c>
      <c r="U19" s="105">
        <v>0</v>
      </c>
      <c r="V19" s="159">
        <f t="shared" si="9"/>
        <v>0</v>
      </c>
      <c r="W19" s="76"/>
      <c r="X19" s="151">
        <v>0</v>
      </c>
      <c r="Y19" s="151">
        <v>12</v>
      </c>
      <c r="Z19" s="159">
        <f t="shared" si="2"/>
        <v>0</v>
      </c>
      <c r="AA19" s="105">
        <v>0</v>
      </c>
      <c r="AB19" s="160">
        <f t="shared" si="10"/>
        <v>0</v>
      </c>
      <c r="AC19" s="76"/>
      <c r="AD19" s="151">
        <v>0</v>
      </c>
      <c r="AE19" s="151">
        <v>12</v>
      </c>
      <c r="AF19" s="159">
        <f t="shared" si="3"/>
        <v>0</v>
      </c>
      <c r="AG19" s="105">
        <v>0</v>
      </c>
      <c r="AH19" s="159">
        <f t="shared" si="11"/>
        <v>0</v>
      </c>
      <c r="AI19" s="76"/>
      <c r="AJ19" s="151">
        <v>0</v>
      </c>
      <c r="AK19" s="151">
        <v>12</v>
      </c>
      <c r="AL19" s="159">
        <f t="shared" si="4"/>
        <v>0</v>
      </c>
      <c r="AM19" s="105">
        <v>0</v>
      </c>
      <c r="AN19" s="160">
        <f t="shared" si="12"/>
        <v>0</v>
      </c>
      <c r="AO19" s="76"/>
      <c r="AP19" s="151">
        <v>0</v>
      </c>
      <c r="AQ19" s="151">
        <v>12</v>
      </c>
      <c r="AR19" s="159">
        <f t="shared" si="13"/>
        <v>0</v>
      </c>
      <c r="AS19" s="105">
        <v>0</v>
      </c>
      <c r="AT19" s="159">
        <f t="shared" si="14"/>
        <v>0</v>
      </c>
      <c r="AU19" s="162">
        <f t="shared" si="5"/>
        <v>0</v>
      </c>
      <c r="AV19" s="163">
        <f t="shared" si="6"/>
        <v>0</v>
      </c>
    </row>
    <row r="20" spans="1:48" ht="15">
      <c r="A20" s="148">
        <v>13</v>
      </c>
      <c r="B20" s="129"/>
      <c r="C20" s="184"/>
      <c r="D20" s="183">
        <v>0</v>
      </c>
      <c r="E20" s="183">
        <f t="shared" si="15"/>
        <v>0</v>
      </c>
      <c r="F20" s="182">
        <v>0</v>
      </c>
      <c r="G20" s="151">
        <v>12</v>
      </c>
      <c r="H20" s="159">
        <f t="shared" si="16"/>
        <v>0</v>
      </c>
      <c r="I20" s="105">
        <v>0</v>
      </c>
      <c r="J20" s="159">
        <f t="shared" si="7"/>
        <v>0</v>
      </c>
      <c r="K20" s="161"/>
      <c r="L20" s="151">
        <v>0</v>
      </c>
      <c r="M20" s="151">
        <v>12</v>
      </c>
      <c r="N20" s="159">
        <f t="shared" si="0"/>
        <v>0</v>
      </c>
      <c r="O20" s="105">
        <v>0</v>
      </c>
      <c r="P20" s="160">
        <f t="shared" si="8"/>
        <v>0</v>
      </c>
      <c r="Q20" s="76"/>
      <c r="R20" s="151">
        <v>0</v>
      </c>
      <c r="S20" s="151">
        <v>12</v>
      </c>
      <c r="T20" s="159">
        <f t="shared" si="1"/>
        <v>0</v>
      </c>
      <c r="U20" s="105">
        <v>0</v>
      </c>
      <c r="V20" s="159">
        <f t="shared" si="9"/>
        <v>0</v>
      </c>
      <c r="W20" s="76"/>
      <c r="X20" s="151">
        <v>0</v>
      </c>
      <c r="Y20" s="151">
        <v>12</v>
      </c>
      <c r="Z20" s="159">
        <f t="shared" si="2"/>
        <v>0</v>
      </c>
      <c r="AA20" s="105">
        <v>0</v>
      </c>
      <c r="AB20" s="160">
        <f t="shared" si="10"/>
        <v>0</v>
      </c>
      <c r="AC20" s="76"/>
      <c r="AD20" s="151">
        <v>0</v>
      </c>
      <c r="AE20" s="151">
        <v>12</v>
      </c>
      <c r="AF20" s="159">
        <f t="shared" si="3"/>
        <v>0</v>
      </c>
      <c r="AG20" s="105">
        <v>0</v>
      </c>
      <c r="AH20" s="159">
        <f t="shared" si="11"/>
        <v>0</v>
      </c>
      <c r="AI20" s="76"/>
      <c r="AJ20" s="151">
        <v>0</v>
      </c>
      <c r="AK20" s="151">
        <v>12</v>
      </c>
      <c r="AL20" s="159">
        <f t="shared" si="4"/>
        <v>0</v>
      </c>
      <c r="AM20" s="105">
        <v>0</v>
      </c>
      <c r="AN20" s="160">
        <f t="shared" si="12"/>
        <v>0</v>
      </c>
      <c r="AO20" s="76"/>
      <c r="AP20" s="151">
        <v>0</v>
      </c>
      <c r="AQ20" s="151">
        <v>12</v>
      </c>
      <c r="AR20" s="159">
        <f t="shared" si="13"/>
        <v>0</v>
      </c>
      <c r="AS20" s="105">
        <v>0</v>
      </c>
      <c r="AT20" s="159">
        <f t="shared" si="14"/>
        <v>0</v>
      </c>
      <c r="AU20" s="162">
        <f t="shared" si="5"/>
        <v>0</v>
      </c>
      <c r="AV20" s="163">
        <f t="shared" si="6"/>
        <v>0</v>
      </c>
    </row>
    <row r="21" spans="1:48" ht="15">
      <c r="A21" s="148">
        <v>14</v>
      </c>
      <c r="B21" s="129"/>
      <c r="C21" s="184"/>
      <c r="D21" s="183">
        <v>0</v>
      </c>
      <c r="E21" s="183">
        <f t="shared" si="15"/>
        <v>0</v>
      </c>
      <c r="F21" s="182">
        <v>0</v>
      </c>
      <c r="G21" s="151">
        <v>12</v>
      </c>
      <c r="H21" s="159">
        <f t="shared" si="16"/>
        <v>0</v>
      </c>
      <c r="I21" s="105">
        <v>0</v>
      </c>
      <c r="J21" s="159">
        <f t="shared" si="7"/>
        <v>0</v>
      </c>
      <c r="K21" s="161"/>
      <c r="L21" s="151">
        <v>0</v>
      </c>
      <c r="M21" s="151">
        <v>12</v>
      </c>
      <c r="N21" s="159">
        <f t="shared" si="0"/>
        <v>0</v>
      </c>
      <c r="O21" s="105">
        <v>0</v>
      </c>
      <c r="P21" s="160">
        <f t="shared" si="8"/>
        <v>0</v>
      </c>
      <c r="Q21" s="76"/>
      <c r="R21" s="151">
        <v>0</v>
      </c>
      <c r="S21" s="151">
        <v>12</v>
      </c>
      <c r="T21" s="159">
        <f t="shared" si="1"/>
        <v>0</v>
      </c>
      <c r="U21" s="105">
        <v>0</v>
      </c>
      <c r="V21" s="159">
        <f t="shared" si="9"/>
        <v>0</v>
      </c>
      <c r="W21" s="76"/>
      <c r="X21" s="151">
        <v>0</v>
      </c>
      <c r="Y21" s="151">
        <v>12</v>
      </c>
      <c r="Z21" s="159">
        <f t="shared" si="2"/>
        <v>0</v>
      </c>
      <c r="AA21" s="105">
        <v>0</v>
      </c>
      <c r="AB21" s="160">
        <f t="shared" si="10"/>
        <v>0</v>
      </c>
      <c r="AC21" s="76"/>
      <c r="AD21" s="151">
        <v>0</v>
      </c>
      <c r="AE21" s="151">
        <v>12</v>
      </c>
      <c r="AF21" s="159">
        <f t="shared" si="3"/>
        <v>0</v>
      </c>
      <c r="AG21" s="105">
        <v>0</v>
      </c>
      <c r="AH21" s="159">
        <f t="shared" si="11"/>
        <v>0</v>
      </c>
      <c r="AI21" s="76"/>
      <c r="AJ21" s="151">
        <v>0</v>
      </c>
      <c r="AK21" s="151">
        <v>12</v>
      </c>
      <c r="AL21" s="159">
        <f t="shared" si="4"/>
        <v>0</v>
      </c>
      <c r="AM21" s="105">
        <v>0</v>
      </c>
      <c r="AN21" s="160">
        <f t="shared" si="12"/>
        <v>0</v>
      </c>
      <c r="AO21" s="76"/>
      <c r="AP21" s="151">
        <v>0</v>
      </c>
      <c r="AQ21" s="151">
        <v>12</v>
      </c>
      <c r="AR21" s="159">
        <f t="shared" si="13"/>
        <v>0</v>
      </c>
      <c r="AS21" s="105">
        <v>0</v>
      </c>
      <c r="AT21" s="159">
        <f t="shared" si="14"/>
        <v>0</v>
      </c>
      <c r="AU21" s="162">
        <f t="shared" si="5"/>
        <v>0</v>
      </c>
      <c r="AV21" s="163">
        <f t="shared" si="6"/>
        <v>0</v>
      </c>
    </row>
    <row r="22" spans="1:48" ht="15">
      <c r="A22" s="148">
        <v>15</v>
      </c>
      <c r="B22" s="129"/>
      <c r="C22" s="129"/>
      <c r="D22" s="183">
        <v>0</v>
      </c>
      <c r="E22" s="183">
        <f t="shared" si="15"/>
        <v>0</v>
      </c>
      <c r="F22" s="182">
        <v>0</v>
      </c>
      <c r="G22" s="151">
        <v>12</v>
      </c>
      <c r="H22" s="159">
        <f t="shared" si="16"/>
        <v>0</v>
      </c>
      <c r="I22" s="105">
        <v>0</v>
      </c>
      <c r="J22" s="159">
        <f t="shared" si="7"/>
        <v>0</v>
      </c>
      <c r="K22" s="161"/>
      <c r="L22" s="151">
        <v>0</v>
      </c>
      <c r="M22" s="151">
        <v>12</v>
      </c>
      <c r="N22" s="159">
        <f t="shared" si="0"/>
        <v>0</v>
      </c>
      <c r="O22" s="105">
        <v>0</v>
      </c>
      <c r="P22" s="160">
        <f t="shared" si="8"/>
        <v>0</v>
      </c>
      <c r="Q22" s="76"/>
      <c r="R22" s="151">
        <v>0</v>
      </c>
      <c r="S22" s="151">
        <v>12</v>
      </c>
      <c r="T22" s="159">
        <f t="shared" si="1"/>
        <v>0</v>
      </c>
      <c r="U22" s="105">
        <v>0</v>
      </c>
      <c r="V22" s="159">
        <f t="shared" si="9"/>
        <v>0</v>
      </c>
      <c r="W22" s="76"/>
      <c r="X22" s="151">
        <v>0</v>
      </c>
      <c r="Y22" s="151">
        <v>12</v>
      </c>
      <c r="Z22" s="159">
        <f t="shared" si="2"/>
        <v>0</v>
      </c>
      <c r="AA22" s="105">
        <v>0</v>
      </c>
      <c r="AB22" s="160">
        <f t="shared" si="10"/>
        <v>0</v>
      </c>
      <c r="AC22" s="76"/>
      <c r="AD22" s="151">
        <v>0</v>
      </c>
      <c r="AE22" s="151">
        <v>12</v>
      </c>
      <c r="AF22" s="159">
        <f t="shared" si="3"/>
        <v>0</v>
      </c>
      <c r="AG22" s="105">
        <v>0</v>
      </c>
      <c r="AH22" s="159">
        <f t="shared" si="11"/>
        <v>0</v>
      </c>
      <c r="AI22" s="76"/>
      <c r="AJ22" s="151">
        <v>0</v>
      </c>
      <c r="AK22" s="151">
        <v>12</v>
      </c>
      <c r="AL22" s="159">
        <f t="shared" si="4"/>
        <v>0</v>
      </c>
      <c r="AM22" s="105">
        <v>0</v>
      </c>
      <c r="AN22" s="160">
        <f t="shared" si="12"/>
        <v>0</v>
      </c>
      <c r="AO22" s="76"/>
      <c r="AP22" s="151">
        <v>0</v>
      </c>
      <c r="AQ22" s="151">
        <v>12</v>
      </c>
      <c r="AR22" s="159">
        <f t="shared" si="13"/>
        <v>0</v>
      </c>
      <c r="AS22" s="105">
        <v>0</v>
      </c>
      <c r="AT22" s="159">
        <f t="shared" si="14"/>
        <v>0</v>
      </c>
      <c r="AU22" s="162">
        <f t="shared" si="5"/>
        <v>0</v>
      </c>
      <c r="AV22" s="163">
        <f t="shared" si="6"/>
        <v>0</v>
      </c>
    </row>
    <row r="23" spans="1:48" ht="15">
      <c r="A23" s="148">
        <v>16</v>
      </c>
      <c r="B23" s="129"/>
      <c r="C23" s="129"/>
      <c r="D23" s="183">
        <v>0</v>
      </c>
      <c r="E23" s="183">
        <f t="shared" si="15"/>
        <v>0</v>
      </c>
      <c r="F23" s="182">
        <v>0</v>
      </c>
      <c r="G23" s="151">
        <v>12</v>
      </c>
      <c r="H23" s="159">
        <f t="shared" si="16"/>
        <v>0</v>
      </c>
      <c r="I23" s="105">
        <v>0</v>
      </c>
      <c r="J23" s="159">
        <f t="shared" si="7"/>
        <v>0</v>
      </c>
      <c r="K23" s="161"/>
      <c r="L23" s="151">
        <v>0</v>
      </c>
      <c r="M23" s="151">
        <v>12</v>
      </c>
      <c r="N23" s="159">
        <f t="shared" si="0"/>
        <v>0</v>
      </c>
      <c r="O23" s="105">
        <v>0</v>
      </c>
      <c r="P23" s="160">
        <f t="shared" si="8"/>
        <v>0</v>
      </c>
      <c r="Q23" s="76"/>
      <c r="R23" s="151">
        <v>0</v>
      </c>
      <c r="S23" s="151">
        <v>12</v>
      </c>
      <c r="T23" s="159">
        <f t="shared" si="1"/>
        <v>0</v>
      </c>
      <c r="U23" s="105">
        <v>0</v>
      </c>
      <c r="V23" s="159">
        <f t="shared" si="9"/>
        <v>0</v>
      </c>
      <c r="W23" s="76"/>
      <c r="X23" s="151">
        <v>0</v>
      </c>
      <c r="Y23" s="151">
        <v>12</v>
      </c>
      <c r="Z23" s="159">
        <f t="shared" si="2"/>
        <v>0</v>
      </c>
      <c r="AA23" s="105">
        <v>0</v>
      </c>
      <c r="AB23" s="160">
        <f t="shared" si="10"/>
        <v>0</v>
      </c>
      <c r="AC23" s="76"/>
      <c r="AD23" s="151">
        <v>0</v>
      </c>
      <c r="AE23" s="151">
        <v>12</v>
      </c>
      <c r="AF23" s="159">
        <f t="shared" si="3"/>
        <v>0</v>
      </c>
      <c r="AG23" s="105">
        <v>0</v>
      </c>
      <c r="AH23" s="159">
        <f t="shared" si="11"/>
        <v>0</v>
      </c>
      <c r="AI23" s="76"/>
      <c r="AJ23" s="151">
        <v>0</v>
      </c>
      <c r="AK23" s="151">
        <v>12</v>
      </c>
      <c r="AL23" s="159">
        <f t="shared" si="4"/>
        <v>0</v>
      </c>
      <c r="AM23" s="105">
        <v>0</v>
      </c>
      <c r="AN23" s="160">
        <f t="shared" si="12"/>
        <v>0</v>
      </c>
      <c r="AO23" s="76"/>
      <c r="AP23" s="151">
        <v>0</v>
      </c>
      <c r="AQ23" s="151">
        <v>12</v>
      </c>
      <c r="AR23" s="159">
        <f t="shared" si="13"/>
        <v>0</v>
      </c>
      <c r="AS23" s="105">
        <v>0</v>
      </c>
      <c r="AT23" s="159">
        <f t="shared" si="14"/>
        <v>0</v>
      </c>
      <c r="AU23" s="162">
        <f t="shared" si="5"/>
        <v>0</v>
      </c>
      <c r="AV23" s="163">
        <f t="shared" si="6"/>
        <v>0</v>
      </c>
    </row>
    <row r="24" spans="1:48" ht="15">
      <c r="A24" s="148">
        <v>17</v>
      </c>
      <c r="B24" s="129"/>
      <c r="C24" s="129"/>
      <c r="D24" s="183">
        <v>0</v>
      </c>
      <c r="E24" s="183">
        <f t="shared" si="15"/>
        <v>0</v>
      </c>
      <c r="F24" s="182">
        <v>0</v>
      </c>
      <c r="G24" s="151">
        <v>12</v>
      </c>
      <c r="H24" s="159">
        <f t="shared" si="16"/>
        <v>0</v>
      </c>
      <c r="I24" s="105">
        <v>0</v>
      </c>
      <c r="J24" s="159">
        <f t="shared" si="7"/>
        <v>0</v>
      </c>
      <c r="K24" s="161"/>
      <c r="L24" s="151">
        <v>0</v>
      </c>
      <c r="M24" s="151">
        <v>12</v>
      </c>
      <c r="N24" s="159">
        <f t="shared" si="0"/>
        <v>0</v>
      </c>
      <c r="O24" s="105">
        <v>0</v>
      </c>
      <c r="P24" s="160">
        <f t="shared" si="8"/>
        <v>0</v>
      </c>
      <c r="Q24" s="76"/>
      <c r="R24" s="151">
        <v>0</v>
      </c>
      <c r="S24" s="151">
        <v>12</v>
      </c>
      <c r="T24" s="159">
        <f t="shared" si="1"/>
        <v>0</v>
      </c>
      <c r="U24" s="105">
        <v>0</v>
      </c>
      <c r="V24" s="159">
        <f t="shared" si="9"/>
        <v>0</v>
      </c>
      <c r="W24" s="76"/>
      <c r="X24" s="151">
        <v>0</v>
      </c>
      <c r="Y24" s="151">
        <v>12</v>
      </c>
      <c r="Z24" s="159">
        <f t="shared" si="2"/>
        <v>0</v>
      </c>
      <c r="AA24" s="105">
        <v>0</v>
      </c>
      <c r="AB24" s="160">
        <f t="shared" si="10"/>
        <v>0</v>
      </c>
      <c r="AC24" s="76"/>
      <c r="AD24" s="151">
        <v>0</v>
      </c>
      <c r="AE24" s="151">
        <v>12</v>
      </c>
      <c r="AF24" s="159">
        <f t="shared" si="3"/>
        <v>0</v>
      </c>
      <c r="AG24" s="105">
        <v>0</v>
      </c>
      <c r="AH24" s="159">
        <f t="shared" si="11"/>
        <v>0</v>
      </c>
      <c r="AI24" s="76"/>
      <c r="AJ24" s="151">
        <v>0</v>
      </c>
      <c r="AK24" s="151">
        <v>12</v>
      </c>
      <c r="AL24" s="159">
        <f t="shared" si="4"/>
        <v>0</v>
      </c>
      <c r="AM24" s="105">
        <v>0</v>
      </c>
      <c r="AN24" s="160">
        <f t="shared" si="12"/>
        <v>0</v>
      </c>
      <c r="AO24" s="76"/>
      <c r="AP24" s="151">
        <v>0</v>
      </c>
      <c r="AQ24" s="151">
        <v>12</v>
      </c>
      <c r="AR24" s="159">
        <f t="shared" si="13"/>
        <v>0</v>
      </c>
      <c r="AS24" s="105">
        <v>0</v>
      </c>
      <c r="AT24" s="159">
        <f t="shared" si="14"/>
        <v>0</v>
      </c>
      <c r="AU24" s="162">
        <f t="shared" si="5"/>
        <v>0</v>
      </c>
      <c r="AV24" s="163">
        <f t="shared" si="6"/>
        <v>0</v>
      </c>
    </row>
    <row r="25" spans="1:48" ht="15">
      <c r="A25" s="148">
        <v>18</v>
      </c>
      <c r="B25" s="129"/>
      <c r="C25" s="129"/>
      <c r="D25" s="183">
        <v>0</v>
      </c>
      <c r="E25" s="183">
        <f t="shared" si="15"/>
        <v>0</v>
      </c>
      <c r="F25" s="182">
        <v>0</v>
      </c>
      <c r="G25" s="151">
        <v>12</v>
      </c>
      <c r="H25" s="159">
        <f t="shared" si="16"/>
        <v>0</v>
      </c>
      <c r="I25" s="105">
        <v>0</v>
      </c>
      <c r="J25" s="159">
        <f t="shared" ref="J25:J38" si="17">ROUND((+I25*H25),0)</f>
        <v>0</v>
      </c>
      <c r="K25" s="161"/>
      <c r="L25" s="151">
        <v>0</v>
      </c>
      <c r="M25" s="151">
        <v>12</v>
      </c>
      <c r="N25" s="159">
        <f t="shared" si="0"/>
        <v>0</v>
      </c>
      <c r="O25" s="105">
        <v>0</v>
      </c>
      <c r="P25" s="160">
        <f t="shared" ref="P25:P38" si="18">ROUND((+O25*N25),0)</f>
        <v>0</v>
      </c>
      <c r="Q25" s="76"/>
      <c r="R25" s="151">
        <v>0</v>
      </c>
      <c r="S25" s="151">
        <v>12</v>
      </c>
      <c r="T25" s="159">
        <f t="shared" si="1"/>
        <v>0</v>
      </c>
      <c r="U25" s="105">
        <v>0</v>
      </c>
      <c r="V25" s="159">
        <f t="shared" ref="V25:V38" si="19">ROUND((+U25*T25),0)</f>
        <v>0</v>
      </c>
      <c r="W25" s="76"/>
      <c r="X25" s="151">
        <v>0</v>
      </c>
      <c r="Y25" s="151">
        <v>12</v>
      </c>
      <c r="Z25" s="159">
        <f t="shared" si="2"/>
        <v>0</v>
      </c>
      <c r="AA25" s="105">
        <v>0</v>
      </c>
      <c r="AB25" s="160">
        <f t="shared" ref="AB25:AB38" si="20">ROUND((+AA25*Z25),0)</f>
        <v>0</v>
      </c>
      <c r="AC25" s="76"/>
      <c r="AD25" s="151">
        <v>0</v>
      </c>
      <c r="AE25" s="151">
        <v>12</v>
      </c>
      <c r="AF25" s="159">
        <f t="shared" si="3"/>
        <v>0</v>
      </c>
      <c r="AG25" s="105">
        <v>0</v>
      </c>
      <c r="AH25" s="159">
        <f t="shared" ref="AH25:AH38" si="21">ROUND((+AG25*AF25),0)</f>
        <v>0</v>
      </c>
      <c r="AI25" s="76"/>
      <c r="AJ25" s="151">
        <v>0</v>
      </c>
      <c r="AK25" s="151">
        <v>12</v>
      </c>
      <c r="AL25" s="159">
        <f t="shared" si="4"/>
        <v>0</v>
      </c>
      <c r="AM25" s="105">
        <v>0</v>
      </c>
      <c r="AN25" s="160">
        <f t="shared" ref="AN25:AN38" si="22">ROUND((+AM25*AL25),0)</f>
        <v>0</v>
      </c>
      <c r="AO25" s="76"/>
      <c r="AP25" s="151">
        <v>0</v>
      </c>
      <c r="AQ25" s="151">
        <v>12</v>
      </c>
      <c r="AR25" s="159">
        <f t="shared" si="13"/>
        <v>0</v>
      </c>
      <c r="AS25" s="105">
        <v>0</v>
      </c>
      <c r="AT25" s="159">
        <f t="shared" ref="AT25:AT38" si="23">ROUND((+AS25*AR25),0)</f>
        <v>0</v>
      </c>
      <c r="AU25" s="162">
        <f t="shared" si="5"/>
        <v>0</v>
      </c>
      <c r="AV25" s="163">
        <f t="shared" si="6"/>
        <v>0</v>
      </c>
    </row>
    <row r="26" spans="1:48" ht="15">
      <c r="A26" s="148">
        <v>19</v>
      </c>
      <c r="B26" s="129"/>
      <c r="C26" s="129"/>
      <c r="D26" s="183">
        <v>0</v>
      </c>
      <c r="E26" s="183">
        <f t="shared" si="15"/>
        <v>0</v>
      </c>
      <c r="F26" s="182">
        <v>0</v>
      </c>
      <c r="G26" s="151">
        <v>12</v>
      </c>
      <c r="H26" s="159">
        <f t="shared" si="16"/>
        <v>0</v>
      </c>
      <c r="I26" s="105">
        <v>0</v>
      </c>
      <c r="J26" s="159">
        <f t="shared" si="17"/>
        <v>0</v>
      </c>
      <c r="K26" s="161"/>
      <c r="L26" s="151">
        <v>0</v>
      </c>
      <c r="M26" s="151">
        <v>12</v>
      </c>
      <c r="N26" s="159">
        <f t="shared" si="0"/>
        <v>0</v>
      </c>
      <c r="O26" s="105">
        <v>0</v>
      </c>
      <c r="P26" s="160">
        <f t="shared" si="18"/>
        <v>0</v>
      </c>
      <c r="Q26" s="76"/>
      <c r="R26" s="151">
        <v>0</v>
      </c>
      <c r="S26" s="151">
        <v>12</v>
      </c>
      <c r="T26" s="159">
        <f t="shared" si="1"/>
        <v>0</v>
      </c>
      <c r="U26" s="105">
        <v>0</v>
      </c>
      <c r="V26" s="159">
        <f t="shared" si="19"/>
        <v>0</v>
      </c>
      <c r="W26" s="76"/>
      <c r="X26" s="151">
        <v>0</v>
      </c>
      <c r="Y26" s="151">
        <v>12</v>
      </c>
      <c r="Z26" s="159">
        <f t="shared" si="2"/>
        <v>0</v>
      </c>
      <c r="AA26" s="105">
        <v>0</v>
      </c>
      <c r="AB26" s="160">
        <f t="shared" si="20"/>
        <v>0</v>
      </c>
      <c r="AC26" s="76"/>
      <c r="AD26" s="151">
        <v>0</v>
      </c>
      <c r="AE26" s="151">
        <v>12</v>
      </c>
      <c r="AF26" s="159">
        <f t="shared" si="3"/>
        <v>0</v>
      </c>
      <c r="AG26" s="105">
        <v>0</v>
      </c>
      <c r="AH26" s="159">
        <f t="shared" si="21"/>
        <v>0</v>
      </c>
      <c r="AI26" s="76"/>
      <c r="AJ26" s="151">
        <v>0</v>
      </c>
      <c r="AK26" s="151">
        <v>12</v>
      </c>
      <c r="AL26" s="159">
        <f t="shared" si="4"/>
        <v>0</v>
      </c>
      <c r="AM26" s="105">
        <v>0</v>
      </c>
      <c r="AN26" s="160">
        <f t="shared" si="22"/>
        <v>0</v>
      </c>
      <c r="AO26" s="76"/>
      <c r="AP26" s="151">
        <v>0</v>
      </c>
      <c r="AQ26" s="151">
        <v>12</v>
      </c>
      <c r="AR26" s="159">
        <f t="shared" si="13"/>
        <v>0</v>
      </c>
      <c r="AS26" s="105">
        <v>0</v>
      </c>
      <c r="AT26" s="159">
        <f t="shared" si="23"/>
        <v>0</v>
      </c>
      <c r="AU26" s="162">
        <f t="shared" si="5"/>
        <v>0</v>
      </c>
      <c r="AV26" s="163">
        <f t="shared" si="6"/>
        <v>0</v>
      </c>
    </row>
    <row r="27" spans="1:48" ht="15">
      <c r="A27" s="148">
        <v>20</v>
      </c>
      <c r="B27" s="129"/>
      <c r="C27" s="129"/>
      <c r="D27" s="183">
        <v>0</v>
      </c>
      <c r="E27" s="183">
        <f t="shared" si="15"/>
        <v>0</v>
      </c>
      <c r="F27" s="182">
        <v>0</v>
      </c>
      <c r="G27" s="151">
        <v>12</v>
      </c>
      <c r="H27" s="159">
        <f t="shared" si="16"/>
        <v>0</v>
      </c>
      <c r="I27" s="105">
        <v>0</v>
      </c>
      <c r="J27" s="159">
        <f t="shared" si="17"/>
        <v>0</v>
      </c>
      <c r="K27" s="161"/>
      <c r="L27" s="151">
        <v>0</v>
      </c>
      <c r="M27" s="151">
        <v>12</v>
      </c>
      <c r="N27" s="159">
        <f t="shared" si="0"/>
        <v>0</v>
      </c>
      <c r="O27" s="105">
        <v>0</v>
      </c>
      <c r="P27" s="160">
        <f t="shared" si="18"/>
        <v>0</v>
      </c>
      <c r="Q27" s="76"/>
      <c r="R27" s="151">
        <v>0</v>
      </c>
      <c r="S27" s="151">
        <v>12</v>
      </c>
      <c r="T27" s="159">
        <f t="shared" si="1"/>
        <v>0</v>
      </c>
      <c r="U27" s="105">
        <v>0</v>
      </c>
      <c r="V27" s="159">
        <f t="shared" si="19"/>
        <v>0</v>
      </c>
      <c r="W27" s="76"/>
      <c r="X27" s="151">
        <v>0</v>
      </c>
      <c r="Y27" s="151">
        <v>12</v>
      </c>
      <c r="Z27" s="159">
        <f t="shared" si="2"/>
        <v>0</v>
      </c>
      <c r="AA27" s="105">
        <v>0</v>
      </c>
      <c r="AB27" s="160">
        <f t="shared" si="20"/>
        <v>0</v>
      </c>
      <c r="AC27" s="76"/>
      <c r="AD27" s="151">
        <v>0</v>
      </c>
      <c r="AE27" s="151">
        <v>12</v>
      </c>
      <c r="AF27" s="159">
        <f t="shared" si="3"/>
        <v>0</v>
      </c>
      <c r="AG27" s="105">
        <v>0</v>
      </c>
      <c r="AH27" s="159">
        <f t="shared" si="21"/>
        <v>0</v>
      </c>
      <c r="AI27" s="76"/>
      <c r="AJ27" s="151">
        <v>0</v>
      </c>
      <c r="AK27" s="151">
        <v>12</v>
      </c>
      <c r="AL27" s="159">
        <f t="shared" si="4"/>
        <v>0</v>
      </c>
      <c r="AM27" s="105">
        <v>0</v>
      </c>
      <c r="AN27" s="160">
        <f t="shared" si="22"/>
        <v>0</v>
      </c>
      <c r="AO27" s="76"/>
      <c r="AP27" s="151">
        <v>0</v>
      </c>
      <c r="AQ27" s="151">
        <v>12</v>
      </c>
      <c r="AR27" s="159">
        <f t="shared" si="13"/>
        <v>0</v>
      </c>
      <c r="AS27" s="105">
        <v>0</v>
      </c>
      <c r="AT27" s="159">
        <f t="shared" si="23"/>
        <v>0</v>
      </c>
      <c r="AU27" s="162">
        <f t="shared" si="5"/>
        <v>0</v>
      </c>
      <c r="AV27" s="163">
        <f t="shared" si="6"/>
        <v>0</v>
      </c>
    </row>
    <row r="28" spans="1:48" ht="15">
      <c r="A28" s="148">
        <v>21</v>
      </c>
      <c r="B28" s="129"/>
      <c r="C28" s="129"/>
      <c r="D28" s="183">
        <v>0</v>
      </c>
      <c r="E28" s="183">
        <f t="shared" si="15"/>
        <v>0</v>
      </c>
      <c r="F28" s="182">
        <v>0</v>
      </c>
      <c r="G28" s="151">
        <v>12</v>
      </c>
      <c r="H28" s="159">
        <f t="shared" si="16"/>
        <v>0</v>
      </c>
      <c r="I28" s="105">
        <v>0</v>
      </c>
      <c r="J28" s="159">
        <f t="shared" si="17"/>
        <v>0</v>
      </c>
      <c r="K28" s="161"/>
      <c r="L28" s="151">
        <v>0</v>
      </c>
      <c r="M28" s="151">
        <v>12</v>
      </c>
      <c r="N28" s="159">
        <f t="shared" si="0"/>
        <v>0</v>
      </c>
      <c r="O28" s="105">
        <v>0</v>
      </c>
      <c r="P28" s="160">
        <f t="shared" si="18"/>
        <v>0</v>
      </c>
      <c r="Q28" s="76"/>
      <c r="R28" s="151">
        <v>0</v>
      </c>
      <c r="S28" s="151">
        <v>12</v>
      </c>
      <c r="T28" s="159">
        <f t="shared" si="1"/>
        <v>0</v>
      </c>
      <c r="U28" s="105">
        <v>0</v>
      </c>
      <c r="V28" s="159">
        <f t="shared" si="19"/>
        <v>0</v>
      </c>
      <c r="W28" s="76"/>
      <c r="X28" s="151">
        <v>0</v>
      </c>
      <c r="Y28" s="151">
        <v>12</v>
      </c>
      <c r="Z28" s="159">
        <f t="shared" si="2"/>
        <v>0</v>
      </c>
      <c r="AA28" s="105">
        <v>0</v>
      </c>
      <c r="AB28" s="160">
        <f t="shared" si="20"/>
        <v>0</v>
      </c>
      <c r="AC28" s="76"/>
      <c r="AD28" s="151">
        <v>0</v>
      </c>
      <c r="AE28" s="151">
        <v>12</v>
      </c>
      <c r="AF28" s="159">
        <f t="shared" si="3"/>
        <v>0</v>
      </c>
      <c r="AG28" s="105">
        <v>0</v>
      </c>
      <c r="AH28" s="159">
        <f t="shared" si="21"/>
        <v>0</v>
      </c>
      <c r="AI28" s="76"/>
      <c r="AJ28" s="151">
        <v>0</v>
      </c>
      <c r="AK28" s="151">
        <v>12</v>
      </c>
      <c r="AL28" s="159">
        <f t="shared" si="4"/>
        <v>0</v>
      </c>
      <c r="AM28" s="105">
        <v>0</v>
      </c>
      <c r="AN28" s="160">
        <f t="shared" si="22"/>
        <v>0</v>
      </c>
      <c r="AO28" s="76"/>
      <c r="AP28" s="151">
        <v>0</v>
      </c>
      <c r="AQ28" s="151">
        <v>12</v>
      </c>
      <c r="AR28" s="159">
        <f t="shared" si="13"/>
        <v>0</v>
      </c>
      <c r="AS28" s="105">
        <v>0</v>
      </c>
      <c r="AT28" s="159">
        <f t="shared" si="23"/>
        <v>0</v>
      </c>
      <c r="AU28" s="162">
        <f t="shared" si="5"/>
        <v>0</v>
      </c>
      <c r="AV28" s="163">
        <f t="shared" si="6"/>
        <v>0</v>
      </c>
    </row>
    <row r="29" spans="1:48" ht="15">
      <c r="A29" s="148">
        <v>22</v>
      </c>
      <c r="B29" s="129"/>
      <c r="C29" s="129"/>
      <c r="D29" s="183">
        <v>0</v>
      </c>
      <c r="E29" s="183">
        <f t="shared" si="15"/>
        <v>0</v>
      </c>
      <c r="F29" s="182">
        <v>0</v>
      </c>
      <c r="G29" s="151">
        <v>12</v>
      </c>
      <c r="H29" s="159">
        <f t="shared" si="16"/>
        <v>0</v>
      </c>
      <c r="I29" s="105">
        <v>0</v>
      </c>
      <c r="J29" s="159">
        <f t="shared" si="17"/>
        <v>0</v>
      </c>
      <c r="K29" s="161"/>
      <c r="L29" s="151">
        <v>0</v>
      </c>
      <c r="M29" s="151">
        <v>12</v>
      </c>
      <c r="N29" s="159">
        <f t="shared" si="0"/>
        <v>0</v>
      </c>
      <c r="O29" s="105">
        <v>0</v>
      </c>
      <c r="P29" s="160">
        <f t="shared" si="18"/>
        <v>0</v>
      </c>
      <c r="Q29" s="76"/>
      <c r="R29" s="151">
        <v>0</v>
      </c>
      <c r="S29" s="151">
        <v>12</v>
      </c>
      <c r="T29" s="159">
        <f t="shared" si="1"/>
        <v>0</v>
      </c>
      <c r="U29" s="105">
        <v>0</v>
      </c>
      <c r="V29" s="159">
        <f t="shared" si="19"/>
        <v>0</v>
      </c>
      <c r="W29" s="76"/>
      <c r="X29" s="151">
        <v>0</v>
      </c>
      <c r="Y29" s="151">
        <v>12</v>
      </c>
      <c r="Z29" s="159">
        <f t="shared" si="2"/>
        <v>0</v>
      </c>
      <c r="AA29" s="105">
        <v>0</v>
      </c>
      <c r="AB29" s="160">
        <f t="shared" si="20"/>
        <v>0</v>
      </c>
      <c r="AC29" s="76"/>
      <c r="AD29" s="151">
        <v>0</v>
      </c>
      <c r="AE29" s="151">
        <v>12</v>
      </c>
      <c r="AF29" s="159">
        <f t="shared" si="3"/>
        <v>0</v>
      </c>
      <c r="AG29" s="105">
        <v>0</v>
      </c>
      <c r="AH29" s="159">
        <f t="shared" si="21"/>
        <v>0</v>
      </c>
      <c r="AI29" s="76"/>
      <c r="AJ29" s="151">
        <v>0</v>
      </c>
      <c r="AK29" s="151">
        <v>12</v>
      </c>
      <c r="AL29" s="159">
        <f t="shared" si="4"/>
        <v>0</v>
      </c>
      <c r="AM29" s="105">
        <v>0</v>
      </c>
      <c r="AN29" s="160">
        <f t="shared" si="22"/>
        <v>0</v>
      </c>
      <c r="AO29" s="76"/>
      <c r="AP29" s="151">
        <v>0</v>
      </c>
      <c r="AQ29" s="151">
        <v>12</v>
      </c>
      <c r="AR29" s="159">
        <f t="shared" si="13"/>
        <v>0</v>
      </c>
      <c r="AS29" s="105">
        <v>0</v>
      </c>
      <c r="AT29" s="159">
        <f t="shared" si="23"/>
        <v>0</v>
      </c>
      <c r="AU29" s="162">
        <f t="shared" si="5"/>
        <v>0</v>
      </c>
      <c r="AV29" s="163">
        <f t="shared" si="6"/>
        <v>0</v>
      </c>
    </row>
    <row r="30" spans="1:48" ht="15">
      <c r="A30" s="148">
        <v>23</v>
      </c>
      <c r="B30" s="164"/>
      <c r="C30" s="164"/>
      <c r="D30" s="183">
        <v>0</v>
      </c>
      <c r="E30" s="183">
        <f t="shared" si="15"/>
        <v>0</v>
      </c>
      <c r="F30" s="182">
        <v>0</v>
      </c>
      <c r="G30" s="151">
        <v>12</v>
      </c>
      <c r="H30" s="159">
        <f t="shared" si="16"/>
        <v>0</v>
      </c>
      <c r="I30" s="105">
        <v>0</v>
      </c>
      <c r="J30" s="159">
        <f t="shared" si="17"/>
        <v>0</v>
      </c>
      <c r="K30" s="161"/>
      <c r="L30" s="151">
        <v>0</v>
      </c>
      <c r="M30" s="151">
        <v>12</v>
      </c>
      <c r="N30" s="159">
        <f t="shared" si="0"/>
        <v>0</v>
      </c>
      <c r="O30" s="105">
        <v>0</v>
      </c>
      <c r="P30" s="160">
        <f t="shared" si="18"/>
        <v>0</v>
      </c>
      <c r="Q30" s="76"/>
      <c r="R30" s="151">
        <v>0</v>
      </c>
      <c r="S30" s="151">
        <v>12</v>
      </c>
      <c r="T30" s="159">
        <f t="shared" si="1"/>
        <v>0</v>
      </c>
      <c r="U30" s="105">
        <v>0</v>
      </c>
      <c r="V30" s="159">
        <f t="shared" si="19"/>
        <v>0</v>
      </c>
      <c r="W30" s="76"/>
      <c r="X30" s="151">
        <v>0</v>
      </c>
      <c r="Y30" s="151">
        <v>12</v>
      </c>
      <c r="Z30" s="159">
        <f t="shared" si="2"/>
        <v>0</v>
      </c>
      <c r="AA30" s="105">
        <v>0</v>
      </c>
      <c r="AB30" s="160">
        <f t="shared" si="20"/>
        <v>0</v>
      </c>
      <c r="AC30" s="76"/>
      <c r="AD30" s="151">
        <v>0</v>
      </c>
      <c r="AE30" s="151">
        <v>12</v>
      </c>
      <c r="AF30" s="159">
        <f t="shared" si="3"/>
        <v>0</v>
      </c>
      <c r="AG30" s="105">
        <v>0</v>
      </c>
      <c r="AH30" s="159">
        <f t="shared" si="21"/>
        <v>0</v>
      </c>
      <c r="AI30" s="76"/>
      <c r="AJ30" s="151">
        <v>0</v>
      </c>
      <c r="AK30" s="151">
        <v>12</v>
      </c>
      <c r="AL30" s="159">
        <f t="shared" si="4"/>
        <v>0</v>
      </c>
      <c r="AM30" s="105">
        <v>0</v>
      </c>
      <c r="AN30" s="160">
        <f t="shared" si="22"/>
        <v>0</v>
      </c>
      <c r="AO30" s="76"/>
      <c r="AP30" s="151">
        <v>0</v>
      </c>
      <c r="AQ30" s="151">
        <v>12</v>
      </c>
      <c r="AR30" s="159">
        <f t="shared" si="13"/>
        <v>0</v>
      </c>
      <c r="AS30" s="105">
        <v>0</v>
      </c>
      <c r="AT30" s="159">
        <f t="shared" si="23"/>
        <v>0</v>
      </c>
      <c r="AU30" s="162">
        <f t="shared" si="5"/>
        <v>0</v>
      </c>
      <c r="AV30" s="163">
        <f t="shared" si="6"/>
        <v>0</v>
      </c>
    </row>
    <row r="31" spans="1:48" ht="15">
      <c r="A31" s="148">
        <v>24</v>
      </c>
      <c r="B31" s="129"/>
      <c r="C31" s="129"/>
      <c r="D31" s="183">
        <v>0</v>
      </c>
      <c r="E31" s="183">
        <f t="shared" si="15"/>
        <v>0</v>
      </c>
      <c r="F31" s="182">
        <v>0</v>
      </c>
      <c r="G31" s="151">
        <v>12</v>
      </c>
      <c r="H31" s="159">
        <f t="shared" si="16"/>
        <v>0</v>
      </c>
      <c r="I31" s="105">
        <v>0</v>
      </c>
      <c r="J31" s="159">
        <f t="shared" si="17"/>
        <v>0</v>
      </c>
      <c r="K31" s="161"/>
      <c r="L31" s="151">
        <v>0</v>
      </c>
      <c r="M31" s="151">
        <v>12</v>
      </c>
      <c r="N31" s="159">
        <f t="shared" si="0"/>
        <v>0</v>
      </c>
      <c r="O31" s="105">
        <v>0</v>
      </c>
      <c r="P31" s="160">
        <f t="shared" si="18"/>
        <v>0</v>
      </c>
      <c r="Q31" s="76"/>
      <c r="R31" s="151">
        <v>0</v>
      </c>
      <c r="S31" s="151">
        <v>12</v>
      </c>
      <c r="T31" s="159">
        <f t="shared" si="1"/>
        <v>0</v>
      </c>
      <c r="U31" s="105">
        <v>0</v>
      </c>
      <c r="V31" s="159">
        <f t="shared" si="19"/>
        <v>0</v>
      </c>
      <c r="W31" s="76"/>
      <c r="X31" s="151">
        <v>0</v>
      </c>
      <c r="Y31" s="151">
        <v>12</v>
      </c>
      <c r="Z31" s="159">
        <f t="shared" si="2"/>
        <v>0</v>
      </c>
      <c r="AA31" s="105">
        <v>0</v>
      </c>
      <c r="AB31" s="160">
        <f t="shared" si="20"/>
        <v>0</v>
      </c>
      <c r="AC31" s="76"/>
      <c r="AD31" s="151">
        <v>0</v>
      </c>
      <c r="AE31" s="151">
        <v>12</v>
      </c>
      <c r="AF31" s="159">
        <f t="shared" si="3"/>
        <v>0</v>
      </c>
      <c r="AG31" s="105">
        <v>0</v>
      </c>
      <c r="AH31" s="159">
        <f t="shared" si="21"/>
        <v>0</v>
      </c>
      <c r="AI31" s="76"/>
      <c r="AJ31" s="151">
        <v>0</v>
      </c>
      <c r="AK31" s="151">
        <v>12</v>
      </c>
      <c r="AL31" s="159">
        <f t="shared" si="4"/>
        <v>0</v>
      </c>
      <c r="AM31" s="105">
        <v>0</v>
      </c>
      <c r="AN31" s="160">
        <f t="shared" si="22"/>
        <v>0</v>
      </c>
      <c r="AO31" s="76"/>
      <c r="AP31" s="151">
        <v>0</v>
      </c>
      <c r="AQ31" s="151">
        <v>12</v>
      </c>
      <c r="AR31" s="159">
        <f t="shared" si="13"/>
        <v>0</v>
      </c>
      <c r="AS31" s="105">
        <v>0</v>
      </c>
      <c r="AT31" s="159">
        <f t="shared" si="23"/>
        <v>0</v>
      </c>
      <c r="AU31" s="162">
        <f t="shared" si="5"/>
        <v>0</v>
      </c>
      <c r="AV31" s="163">
        <f t="shared" si="6"/>
        <v>0</v>
      </c>
    </row>
    <row r="32" spans="1:48" ht="15">
      <c r="A32" s="148">
        <v>25</v>
      </c>
      <c r="B32" s="56"/>
      <c r="C32" s="56"/>
      <c r="D32" s="183">
        <v>0</v>
      </c>
      <c r="E32" s="183">
        <f t="shared" si="15"/>
        <v>0</v>
      </c>
      <c r="F32" s="182">
        <v>0</v>
      </c>
      <c r="G32" s="151">
        <v>12</v>
      </c>
      <c r="H32" s="159">
        <f t="shared" si="16"/>
        <v>0</v>
      </c>
      <c r="I32" s="105">
        <v>0</v>
      </c>
      <c r="J32" s="159">
        <f t="shared" si="17"/>
        <v>0</v>
      </c>
      <c r="K32" s="161"/>
      <c r="L32" s="151">
        <v>0</v>
      </c>
      <c r="M32" s="151">
        <v>12</v>
      </c>
      <c r="N32" s="159">
        <f t="shared" si="0"/>
        <v>0</v>
      </c>
      <c r="O32" s="105">
        <v>0</v>
      </c>
      <c r="P32" s="160">
        <f t="shared" si="18"/>
        <v>0</v>
      </c>
      <c r="Q32" s="76"/>
      <c r="R32" s="151">
        <v>0</v>
      </c>
      <c r="S32" s="151">
        <v>12</v>
      </c>
      <c r="T32" s="159">
        <f t="shared" si="1"/>
        <v>0</v>
      </c>
      <c r="U32" s="105">
        <v>0</v>
      </c>
      <c r="V32" s="159">
        <f t="shared" si="19"/>
        <v>0</v>
      </c>
      <c r="W32" s="76"/>
      <c r="X32" s="151">
        <v>0</v>
      </c>
      <c r="Y32" s="151">
        <v>12</v>
      </c>
      <c r="Z32" s="159">
        <f t="shared" si="2"/>
        <v>0</v>
      </c>
      <c r="AA32" s="105">
        <v>0</v>
      </c>
      <c r="AB32" s="160">
        <f t="shared" si="20"/>
        <v>0</v>
      </c>
      <c r="AC32" s="76"/>
      <c r="AD32" s="151">
        <v>0</v>
      </c>
      <c r="AE32" s="151">
        <v>12</v>
      </c>
      <c r="AF32" s="159">
        <f t="shared" si="3"/>
        <v>0</v>
      </c>
      <c r="AG32" s="105">
        <v>0</v>
      </c>
      <c r="AH32" s="159">
        <f t="shared" si="21"/>
        <v>0</v>
      </c>
      <c r="AI32" s="76"/>
      <c r="AJ32" s="151">
        <v>0</v>
      </c>
      <c r="AK32" s="151">
        <v>12</v>
      </c>
      <c r="AL32" s="159">
        <f t="shared" si="4"/>
        <v>0</v>
      </c>
      <c r="AM32" s="105">
        <v>0</v>
      </c>
      <c r="AN32" s="160">
        <f t="shared" si="22"/>
        <v>0</v>
      </c>
      <c r="AO32" s="76"/>
      <c r="AP32" s="151">
        <v>0</v>
      </c>
      <c r="AQ32" s="151">
        <v>12</v>
      </c>
      <c r="AR32" s="159">
        <f t="shared" si="13"/>
        <v>0</v>
      </c>
      <c r="AS32" s="105">
        <v>0</v>
      </c>
      <c r="AT32" s="159">
        <f t="shared" si="23"/>
        <v>0</v>
      </c>
      <c r="AU32" s="162">
        <f t="shared" si="5"/>
        <v>0</v>
      </c>
      <c r="AV32" s="163">
        <f t="shared" si="6"/>
        <v>0</v>
      </c>
    </row>
    <row r="33" spans="1:55" ht="15">
      <c r="A33" s="148">
        <v>26</v>
      </c>
      <c r="B33" s="56"/>
      <c r="C33" s="56"/>
      <c r="D33" s="183">
        <v>0</v>
      </c>
      <c r="E33" s="183">
        <f t="shared" si="15"/>
        <v>0</v>
      </c>
      <c r="F33" s="182">
        <v>0</v>
      </c>
      <c r="G33" s="151">
        <v>12</v>
      </c>
      <c r="H33" s="159">
        <f t="shared" si="16"/>
        <v>0</v>
      </c>
      <c r="I33" s="105">
        <v>0</v>
      </c>
      <c r="J33" s="159">
        <f t="shared" si="17"/>
        <v>0</v>
      </c>
      <c r="K33" s="161"/>
      <c r="L33" s="151">
        <v>0</v>
      </c>
      <c r="M33" s="151">
        <v>12</v>
      </c>
      <c r="N33" s="159">
        <f t="shared" si="0"/>
        <v>0</v>
      </c>
      <c r="O33" s="105">
        <v>0</v>
      </c>
      <c r="P33" s="160">
        <f t="shared" si="18"/>
        <v>0</v>
      </c>
      <c r="Q33" s="76"/>
      <c r="R33" s="151">
        <v>0</v>
      </c>
      <c r="S33" s="151">
        <v>12</v>
      </c>
      <c r="T33" s="159">
        <f t="shared" si="1"/>
        <v>0</v>
      </c>
      <c r="U33" s="105">
        <v>0</v>
      </c>
      <c r="V33" s="159">
        <f t="shared" si="19"/>
        <v>0</v>
      </c>
      <c r="W33" s="76"/>
      <c r="X33" s="151">
        <v>0</v>
      </c>
      <c r="Y33" s="151">
        <v>12</v>
      </c>
      <c r="Z33" s="159">
        <f t="shared" si="2"/>
        <v>0</v>
      </c>
      <c r="AA33" s="105">
        <v>0</v>
      </c>
      <c r="AB33" s="160">
        <f t="shared" si="20"/>
        <v>0</v>
      </c>
      <c r="AC33" s="76"/>
      <c r="AD33" s="151">
        <v>0</v>
      </c>
      <c r="AE33" s="151">
        <v>12</v>
      </c>
      <c r="AF33" s="159">
        <f t="shared" si="3"/>
        <v>0</v>
      </c>
      <c r="AG33" s="105">
        <v>0</v>
      </c>
      <c r="AH33" s="159">
        <f t="shared" si="21"/>
        <v>0</v>
      </c>
      <c r="AI33" s="76"/>
      <c r="AJ33" s="151">
        <v>0</v>
      </c>
      <c r="AK33" s="151">
        <v>12</v>
      </c>
      <c r="AL33" s="159">
        <f t="shared" si="4"/>
        <v>0</v>
      </c>
      <c r="AM33" s="105">
        <v>0</v>
      </c>
      <c r="AN33" s="160">
        <f t="shared" si="22"/>
        <v>0</v>
      </c>
      <c r="AO33" s="76"/>
      <c r="AP33" s="151">
        <v>0</v>
      </c>
      <c r="AQ33" s="151">
        <v>12</v>
      </c>
      <c r="AR33" s="159">
        <f t="shared" si="13"/>
        <v>0</v>
      </c>
      <c r="AS33" s="105">
        <v>0</v>
      </c>
      <c r="AT33" s="159">
        <f t="shared" si="23"/>
        <v>0</v>
      </c>
      <c r="AU33" s="162">
        <f t="shared" si="5"/>
        <v>0</v>
      </c>
      <c r="AV33" s="163">
        <f t="shared" si="6"/>
        <v>0</v>
      </c>
    </row>
    <row r="34" spans="1:55" ht="15">
      <c r="A34" s="148">
        <v>27</v>
      </c>
      <c r="B34" s="56"/>
      <c r="C34" s="56"/>
      <c r="D34" s="183">
        <v>0</v>
      </c>
      <c r="E34" s="183">
        <f t="shared" si="15"/>
        <v>0</v>
      </c>
      <c r="F34" s="182">
        <v>0</v>
      </c>
      <c r="G34" s="151">
        <v>12</v>
      </c>
      <c r="H34" s="159">
        <f t="shared" si="16"/>
        <v>0</v>
      </c>
      <c r="I34" s="105">
        <v>0</v>
      </c>
      <c r="J34" s="159">
        <f t="shared" si="17"/>
        <v>0</v>
      </c>
      <c r="K34" s="161"/>
      <c r="L34" s="151">
        <v>0</v>
      </c>
      <c r="M34" s="151">
        <v>12</v>
      </c>
      <c r="N34" s="159">
        <f t="shared" si="0"/>
        <v>0</v>
      </c>
      <c r="O34" s="105">
        <v>0</v>
      </c>
      <c r="P34" s="160">
        <f t="shared" si="18"/>
        <v>0</v>
      </c>
      <c r="Q34" s="76"/>
      <c r="R34" s="151">
        <v>0</v>
      </c>
      <c r="S34" s="151">
        <v>12</v>
      </c>
      <c r="T34" s="159">
        <f t="shared" si="1"/>
        <v>0</v>
      </c>
      <c r="U34" s="105">
        <v>0</v>
      </c>
      <c r="V34" s="159">
        <f t="shared" si="19"/>
        <v>0</v>
      </c>
      <c r="W34" s="76"/>
      <c r="X34" s="151">
        <v>0</v>
      </c>
      <c r="Y34" s="151">
        <v>12</v>
      </c>
      <c r="Z34" s="159">
        <f t="shared" si="2"/>
        <v>0</v>
      </c>
      <c r="AA34" s="105">
        <v>0</v>
      </c>
      <c r="AB34" s="160">
        <f t="shared" si="20"/>
        <v>0</v>
      </c>
      <c r="AC34" s="76"/>
      <c r="AD34" s="151">
        <v>0</v>
      </c>
      <c r="AE34" s="151">
        <v>12</v>
      </c>
      <c r="AF34" s="159">
        <f t="shared" si="3"/>
        <v>0</v>
      </c>
      <c r="AG34" s="105">
        <v>0</v>
      </c>
      <c r="AH34" s="159">
        <f t="shared" si="21"/>
        <v>0</v>
      </c>
      <c r="AI34" s="76"/>
      <c r="AJ34" s="151">
        <v>0</v>
      </c>
      <c r="AK34" s="151">
        <v>12</v>
      </c>
      <c r="AL34" s="159">
        <f t="shared" si="4"/>
        <v>0</v>
      </c>
      <c r="AM34" s="105">
        <v>0</v>
      </c>
      <c r="AN34" s="160">
        <f t="shared" si="22"/>
        <v>0</v>
      </c>
      <c r="AO34" s="76"/>
      <c r="AP34" s="151">
        <v>0</v>
      </c>
      <c r="AQ34" s="151">
        <v>12</v>
      </c>
      <c r="AR34" s="159">
        <f t="shared" si="13"/>
        <v>0</v>
      </c>
      <c r="AS34" s="105">
        <v>0</v>
      </c>
      <c r="AT34" s="159">
        <f t="shared" si="23"/>
        <v>0</v>
      </c>
      <c r="AU34" s="162">
        <f t="shared" si="5"/>
        <v>0</v>
      </c>
      <c r="AV34" s="163">
        <f t="shared" si="6"/>
        <v>0</v>
      </c>
    </row>
    <row r="35" spans="1:55" ht="15">
      <c r="A35" s="148">
        <v>28</v>
      </c>
      <c r="B35" s="56"/>
      <c r="C35" s="56"/>
      <c r="D35" s="183">
        <v>0</v>
      </c>
      <c r="E35" s="183">
        <f t="shared" si="15"/>
        <v>0</v>
      </c>
      <c r="F35" s="182">
        <v>0</v>
      </c>
      <c r="G35" s="151">
        <v>12</v>
      </c>
      <c r="H35" s="159">
        <f t="shared" si="16"/>
        <v>0</v>
      </c>
      <c r="I35" s="105">
        <v>0</v>
      </c>
      <c r="J35" s="159">
        <f t="shared" si="17"/>
        <v>0</v>
      </c>
      <c r="K35" s="161"/>
      <c r="L35" s="151">
        <v>0</v>
      </c>
      <c r="M35" s="151">
        <v>12</v>
      </c>
      <c r="N35" s="159">
        <f t="shared" si="0"/>
        <v>0</v>
      </c>
      <c r="O35" s="105">
        <v>0</v>
      </c>
      <c r="P35" s="160">
        <f t="shared" si="18"/>
        <v>0</v>
      </c>
      <c r="Q35" s="76"/>
      <c r="R35" s="151">
        <v>0</v>
      </c>
      <c r="S35" s="151">
        <v>12</v>
      </c>
      <c r="T35" s="159">
        <f t="shared" si="1"/>
        <v>0</v>
      </c>
      <c r="U35" s="105">
        <v>0</v>
      </c>
      <c r="V35" s="159">
        <f t="shared" si="19"/>
        <v>0</v>
      </c>
      <c r="W35" s="76"/>
      <c r="X35" s="151">
        <v>0</v>
      </c>
      <c r="Y35" s="151">
        <v>12</v>
      </c>
      <c r="Z35" s="159">
        <f t="shared" si="2"/>
        <v>0</v>
      </c>
      <c r="AA35" s="105">
        <v>0</v>
      </c>
      <c r="AB35" s="160">
        <f t="shared" si="20"/>
        <v>0</v>
      </c>
      <c r="AC35" s="76"/>
      <c r="AD35" s="151">
        <v>0</v>
      </c>
      <c r="AE35" s="151">
        <v>12</v>
      </c>
      <c r="AF35" s="159">
        <f t="shared" si="3"/>
        <v>0</v>
      </c>
      <c r="AG35" s="105">
        <v>0</v>
      </c>
      <c r="AH35" s="159">
        <f t="shared" si="21"/>
        <v>0</v>
      </c>
      <c r="AI35" s="76"/>
      <c r="AJ35" s="151">
        <v>0</v>
      </c>
      <c r="AK35" s="151">
        <v>12</v>
      </c>
      <c r="AL35" s="159">
        <f t="shared" si="4"/>
        <v>0</v>
      </c>
      <c r="AM35" s="105">
        <v>0</v>
      </c>
      <c r="AN35" s="160">
        <f t="shared" si="22"/>
        <v>0</v>
      </c>
      <c r="AO35" s="76"/>
      <c r="AP35" s="151">
        <v>0</v>
      </c>
      <c r="AQ35" s="151">
        <v>12</v>
      </c>
      <c r="AR35" s="159">
        <f t="shared" si="13"/>
        <v>0</v>
      </c>
      <c r="AS35" s="105">
        <v>0</v>
      </c>
      <c r="AT35" s="159">
        <f t="shared" si="23"/>
        <v>0</v>
      </c>
      <c r="AU35" s="162">
        <f t="shared" si="5"/>
        <v>0</v>
      </c>
      <c r="AV35" s="163">
        <f t="shared" si="6"/>
        <v>0</v>
      </c>
    </row>
    <row r="36" spans="1:55" ht="15">
      <c r="A36" s="148">
        <v>29</v>
      </c>
      <c r="B36" s="56"/>
      <c r="C36" s="56"/>
      <c r="D36" s="183">
        <v>0</v>
      </c>
      <c r="E36" s="183">
        <f t="shared" si="15"/>
        <v>0</v>
      </c>
      <c r="F36" s="182">
        <v>0</v>
      </c>
      <c r="G36" s="151">
        <v>12</v>
      </c>
      <c r="H36" s="159">
        <f t="shared" si="16"/>
        <v>0</v>
      </c>
      <c r="I36" s="105">
        <v>0</v>
      </c>
      <c r="J36" s="159">
        <f t="shared" si="17"/>
        <v>0</v>
      </c>
      <c r="K36" s="161"/>
      <c r="L36" s="151">
        <v>0</v>
      </c>
      <c r="M36" s="151">
        <v>12</v>
      </c>
      <c r="N36" s="159">
        <f t="shared" si="0"/>
        <v>0</v>
      </c>
      <c r="O36" s="105">
        <v>0</v>
      </c>
      <c r="P36" s="160">
        <f t="shared" si="18"/>
        <v>0</v>
      </c>
      <c r="Q36" s="76"/>
      <c r="R36" s="151">
        <v>0</v>
      </c>
      <c r="S36" s="151">
        <v>12</v>
      </c>
      <c r="T36" s="159">
        <f t="shared" si="1"/>
        <v>0</v>
      </c>
      <c r="U36" s="105">
        <v>0</v>
      </c>
      <c r="V36" s="159">
        <f t="shared" si="19"/>
        <v>0</v>
      </c>
      <c r="W36" s="76"/>
      <c r="X36" s="151">
        <v>0</v>
      </c>
      <c r="Y36" s="151">
        <v>12</v>
      </c>
      <c r="Z36" s="159">
        <f t="shared" si="2"/>
        <v>0</v>
      </c>
      <c r="AA36" s="105">
        <v>0</v>
      </c>
      <c r="AB36" s="160">
        <f t="shared" si="20"/>
        <v>0</v>
      </c>
      <c r="AC36" s="76"/>
      <c r="AD36" s="151">
        <v>0</v>
      </c>
      <c r="AE36" s="151">
        <v>12</v>
      </c>
      <c r="AF36" s="159">
        <f t="shared" si="3"/>
        <v>0</v>
      </c>
      <c r="AG36" s="105">
        <v>0</v>
      </c>
      <c r="AH36" s="159">
        <f t="shared" si="21"/>
        <v>0</v>
      </c>
      <c r="AI36" s="76"/>
      <c r="AJ36" s="151">
        <v>0</v>
      </c>
      <c r="AK36" s="151">
        <v>12</v>
      </c>
      <c r="AL36" s="159">
        <f t="shared" si="4"/>
        <v>0</v>
      </c>
      <c r="AM36" s="105">
        <v>0</v>
      </c>
      <c r="AN36" s="160">
        <f t="shared" si="22"/>
        <v>0</v>
      </c>
      <c r="AO36" s="76"/>
      <c r="AP36" s="151">
        <v>0</v>
      </c>
      <c r="AQ36" s="151">
        <v>12</v>
      </c>
      <c r="AR36" s="159">
        <f t="shared" si="13"/>
        <v>0</v>
      </c>
      <c r="AS36" s="105">
        <v>0</v>
      </c>
      <c r="AT36" s="159">
        <f t="shared" si="23"/>
        <v>0</v>
      </c>
      <c r="AU36" s="162">
        <f t="shared" si="5"/>
        <v>0</v>
      </c>
      <c r="AV36" s="163">
        <f t="shared" si="6"/>
        <v>0</v>
      </c>
    </row>
    <row r="37" spans="1:55" ht="15">
      <c r="A37" s="148">
        <v>30</v>
      </c>
      <c r="B37" s="56"/>
      <c r="C37" s="56"/>
      <c r="D37" s="183">
        <v>0</v>
      </c>
      <c r="E37" s="183">
        <f t="shared" si="15"/>
        <v>0</v>
      </c>
      <c r="F37" s="182">
        <v>0</v>
      </c>
      <c r="G37" s="151">
        <v>12</v>
      </c>
      <c r="H37" s="159">
        <f t="shared" si="16"/>
        <v>0</v>
      </c>
      <c r="I37" s="105">
        <v>0</v>
      </c>
      <c r="J37" s="159">
        <f t="shared" si="17"/>
        <v>0</v>
      </c>
      <c r="K37" s="161"/>
      <c r="L37" s="151">
        <v>0</v>
      </c>
      <c r="M37" s="151">
        <v>12</v>
      </c>
      <c r="N37" s="159">
        <f t="shared" si="0"/>
        <v>0</v>
      </c>
      <c r="O37" s="105">
        <v>0</v>
      </c>
      <c r="P37" s="160">
        <f t="shared" si="18"/>
        <v>0</v>
      </c>
      <c r="Q37" s="76"/>
      <c r="R37" s="151">
        <v>0</v>
      </c>
      <c r="S37" s="151">
        <v>12</v>
      </c>
      <c r="T37" s="159">
        <f t="shared" si="1"/>
        <v>0</v>
      </c>
      <c r="U37" s="105">
        <v>0</v>
      </c>
      <c r="V37" s="159">
        <f t="shared" si="19"/>
        <v>0</v>
      </c>
      <c r="W37" s="76"/>
      <c r="X37" s="151">
        <v>0</v>
      </c>
      <c r="Y37" s="151">
        <v>12</v>
      </c>
      <c r="Z37" s="159">
        <f t="shared" si="2"/>
        <v>0</v>
      </c>
      <c r="AA37" s="105">
        <v>0</v>
      </c>
      <c r="AB37" s="160">
        <f t="shared" si="20"/>
        <v>0</v>
      </c>
      <c r="AC37" s="76"/>
      <c r="AD37" s="151">
        <v>0</v>
      </c>
      <c r="AE37" s="151">
        <v>12</v>
      </c>
      <c r="AF37" s="159">
        <f t="shared" si="3"/>
        <v>0</v>
      </c>
      <c r="AG37" s="105">
        <v>0</v>
      </c>
      <c r="AH37" s="159">
        <f t="shared" si="21"/>
        <v>0</v>
      </c>
      <c r="AI37" s="76"/>
      <c r="AJ37" s="151">
        <v>0</v>
      </c>
      <c r="AK37" s="151">
        <v>12</v>
      </c>
      <c r="AL37" s="159">
        <f t="shared" si="4"/>
        <v>0</v>
      </c>
      <c r="AM37" s="105">
        <v>0</v>
      </c>
      <c r="AN37" s="160">
        <f t="shared" si="22"/>
        <v>0</v>
      </c>
      <c r="AO37" s="76"/>
      <c r="AP37" s="151">
        <v>0</v>
      </c>
      <c r="AQ37" s="151">
        <v>12</v>
      </c>
      <c r="AR37" s="159">
        <f t="shared" si="13"/>
        <v>0</v>
      </c>
      <c r="AS37" s="105">
        <v>0</v>
      </c>
      <c r="AT37" s="159">
        <f t="shared" si="23"/>
        <v>0</v>
      </c>
      <c r="AU37" s="162">
        <f t="shared" si="5"/>
        <v>0</v>
      </c>
      <c r="AV37" s="163">
        <f t="shared" si="6"/>
        <v>0</v>
      </c>
    </row>
    <row r="38" spans="1:55" ht="15">
      <c r="A38" s="67">
        <v>31</v>
      </c>
      <c r="B38" s="165"/>
      <c r="C38" s="67"/>
      <c r="D38" s="185">
        <v>0</v>
      </c>
      <c r="E38" s="186">
        <f t="shared" si="15"/>
        <v>0</v>
      </c>
      <c r="F38" s="182">
        <v>0</v>
      </c>
      <c r="G38" s="168">
        <v>12</v>
      </c>
      <c r="H38" s="159">
        <f t="shared" si="16"/>
        <v>0</v>
      </c>
      <c r="I38" s="109">
        <v>0</v>
      </c>
      <c r="J38" s="159">
        <f t="shared" si="17"/>
        <v>0</v>
      </c>
      <c r="K38" s="169"/>
      <c r="L38" s="168">
        <v>0</v>
      </c>
      <c r="M38" s="168">
        <v>12</v>
      </c>
      <c r="N38" s="159">
        <f t="shared" si="0"/>
        <v>0</v>
      </c>
      <c r="O38" s="109">
        <v>0</v>
      </c>
      <c r="P38" s="171">
        <f t="shared" si="18"/>
        <v>0</v>
      </c>
      <c r="Q38" s="81"/>
      <c r="R38" s="151">
        <v>0</v>
      </c>
      <c r="S38" s="168">
        <v>12</v>
      </c>
      <c r="T38" s="159">
        <f t="shared" si="1"/>
        <v>0</v>
      </c>
      <c r="U38" s="109">
        <v>0</v>
      </c>
      <c r="V38" s="159">
        <f t="shared" si="19"/>
        <v>0</v>
      </c>
      <c r="W38" s="81"/>
      <c r="X38" s="168">
        <v>0</v>
      </c>
      <c r="Y38" s="168">
        <v>12</v>
      </c>
      <c r="Z38" s="159">
        <f t="shared" si="2"/>
        <v>0</v>
      </c>
      <c r="AA38" s="109">
        <v>0</v>
      </c>
      <c r="AB38" s="171">
        <f t="shared" si="20"/>
        <v>0</v>
      </c>
      <c r="AC38" s="81"/>
      <c r="AD38" s="151">
        <v>0</v>
      </c>
      <c r="AE38" s="168">
        <v>12</v>
      </c>
      <c r="AF38" s="159">
        <f t="shared" si="3"/>
        <v>0</v>
      </c>
      <c r="AG38" s="109">
        <v>0</v>
      </c>
      <c r="AH38" s="159">
        <f t="shared" si="21"/>
        <v>0</v>
      </c>
      <c r="AI38" s="81"/>
      <c r="AJ38" s="168">
        <v>0</v>
      </c>
      <c r="AK38" s="168">
        <v>12</v>
      </c>
      <c r="AL38" s="159">
        <f t="shared" si="4"/>
        <v>0</v>
      </c>
      <c r="AM38" s="109">
        <v>0</v>
      </c>
      <c r="AN38" s="171">
        <f t="shared" si="22"/>
        <v>0</v>
      </c>
      <c r="AO38" s="81"/>
      <c r="AP38" s="151">
        <v>0</v>
      </c>
      <c r="AQ38" s="168">
        <v>12</v>
      </c>
      <c r="AR38" s="159">
        <f t="shared" si="13"/>
        <v>0</v>
      </c>
      <c r="AS38" s="109">
        <v>0</v>
      </c>
      <c r="AT38" s="159">
        <f t="shared" si="23"/>
        <v>0</v>
      </c>
      <c r="AU38" s="162">
        <f t="shared" si="5"/>
        <v>0</v>
      </c>
      <c r="AV38" s="163">
        <f t="shared" si="6"/>
        <v>0</v>
      </c>
    </row>
    <row r="39" spans="1:55" ht="15">
      <c r="B39" s="11"/>
      <c r="E39" s="56" t="s">
        <v>33</v>
      </c>
      <c r="F39" s="195">
        <f>SUM(F8:F38)</f>
        <v>0</v>
      </c>
      <c r="G39" s="174"/>
      <c r="H39" s="175">
        <f>SUM(H8:H38)</f>
        <v>0</v>
      </c>
      <c r="I39" s="174"/>
      <c r="J39" s="175">
        <f>SUM(J8:J38)</f>
        <v>0</v>
      </c>
      <c r="K39" s="176"/>
      <c r="L39" s="196">
        <f>SUM(L8:L38)</f>
        <v>0</v>
      </c>
      <c r="M39" s="174"/>
      <c r="N39" s="175">
        <f>SUM(N8:N38)</f>
        <v>0</v>
      </c>
      <c r="O39" s="174"/>
      <c r="P39" s="175">
        <f>SUM(P8:P38)</f>
        <v>0</v>
      </c>
      <c r="Q39" s="178"/>
      <c r="R39" s="196">
        <f>SUM(R8:R38)</f>
        <v>0</v>
      </c>
      <c r="S39" s="174"/>
      <c r="T39" s="175">
        <f>SUM(T8:T38)</f>
        <v>0</v>
      </c>
      <c r="U39" s="174"/>
      <c r="V39" s="175">
        <f>SUM(V8:V38)</f>
        <v>0</v>
      </c>
      <c r="W39" s="178"/>
      <c r="X39" s="196">
        <f>SUM(X8:X38)</f>
        <v>0</v>
      </c>
      <c r="Y39" s="174"/>
      <c r="Z39" s="175">
        <f>SUM(Z8:Z38)</f>
        <v>0</v>
      </c>
      <c r="AA39" s="174"/>
      <c r="AB39" s="175">
        <f>SUM(AB8:AB38)</f>
        <v>0</v>
      </c>
      <c r="AC39" s="178"/>
      <c r="AD39" s="196">
        <f>SUM(AD8:AD38)</f>
        <v>0</v>
      </c>
      <c r="AE39" s="174"/>
      <c r="AF39" s="175">
        <f>SUM(AF8:AF38)</f>
        <v>0</v>
      </c>
      <c r="AG39" s="174"/>
      <c r="AH39" s="175">
        <f>SUM(AH8:AH38)</f>
        <v>0</v>
      </c>
      <c r="AI39" s="178"/>
      <c r="AJ39" s="196">
        <f>SUM(AJ8:AJ38)</f>
        <v>0</v>
      </c>
      <c r="AK39" s="174"/>
      <c r="AL39" s="175">
        <f>SUM(AL8:AL38)</f>
        <v>0</v>
      </c>
      <c r="AM39" s="174"/>
      <c r="AN39" s="175">
        <f>SUM(AN8:AN38)</f>
        <v>0</v>
      </c>
      <c r="AO39" s="178"/>
      <c r="AP39" s="196">
        <f>SUM(AP8:AP38)</f>
        <v>0</v>
      </c>
      <c r="AQ39" s="174"/>
      <c r="AR39" s="175">
        <f>SUM(AR8:AR38)</f>
        <v>0</v>
      </c>
      <c r="AS39" s="174"/>
      <c r="AT39" s="179">
        <f>SUM(AT8:AT38)</f>
        <v>0</v>
      </c>
      <c r="AU39" s="175">
        <f t="shared" si="5"/>
        <v>0</v>
      </c>
      <c r="AV39" s="175">
        <f t="shared" si="6"/>
        <v>0</v>
      </c>
      <c r="AW39" s="56"/>
      <c r="AX39" s="56"/>
      <c r="AY39" s="56"/>
      <c r="AZ39" s="56"/>
      <c r="BA39" s="56"/>
      <c r="BB39" s="56"/>
      <c r="BC39" s="56"/>
    </row>
    <row r="40" spans="1:55">
      <c r="B40" s="11"/>
      <c r="F40" s="14"/>
      <c r="G40" s="6"/>
      <c r="H40" s="19"/>
      <c r="I40" s="6"/>
      <c r="J40" s="19"/>
      <c r="K40" s="35"/>
      <c r="L40" s="14"/>
      <c r="M40" s="6"/>
      <c r="N40" s="19"/>
      <c r="O40" s="6"/>
      <c r="P40" s="19"/>
      <c r="Q40" s="8"/>
      <c r="R40" s="14"/>
      <c r="S40" s="6"/>
      <c r="T40" s="19"/>
      <c r="U40" s="6"/>
      <c r="V40" s="19"/>
      <c r="W40" s="8"/>
      <c r="X40" s="14"/>
      <c r="Y40" s="6"/>
      <c r="Z40" s="19"/>
      <c r="AA40" s="6"/>
      <c r="AB40" s="19"/>
      <c r="AC40" s="8"/>
      <c r="AD40" s="14"/>
      <c r="AE40" s="6"/>
      <c r="AF40" s="19"/>
      <c r="AG40" s="6"/>
      <c r="AH40" s="19"/>
      <c r="AI40" s="8"/>
      <c r="AJ40" s="14"/>
      <c r="AK40" s="6"/>
      <c r="AL40" s="19"/>
      <c r="AM40" s="6"/>
      <c r="AN40" s="19"/>
      <c r="AO40" s="8"/>
      <c r="AP40" s="14"/>
      <c r="AQ40" s="6"/>
      <c r="AR40" s="19"/>
      <c r="AS40" s="6"/>
      <c r="AT40" s="19"/>
      <c r="AU40" s="19"/>
      <c r="AV40" s="19"/>
    </row>
    <row r="41" spans="1:55">
      <c r="B41" s="11"/>
      <c r="F41" s="14"/>
      <c r="G41" s="6"/>
      <c r="H41" s="19"/>
      <c r="I41" s="6"/>
      <c r="J41" s="19"/>
      <c r="K41" s="35"/>
      <c r="L41" s="14"/>
      <c r="M41" s="6"/>
      <c r="N41" s="19"/>
      <c r="O41" s="6"/>
      <c r="P41" s="19"/>
      <c r="Q41" s="8"/>
      <c r="R41" s="14"/>
      <c r="S41" s="6"/>
      <c r="T41" s="19"/>
      <c r="U41" s="6"/>
      <c r="V41" s="19"/>
      <c r="W41" s="8"/>
      <c r="X41" s="14"/>
      <c r="Y41" s="6"/>
      <c r="Z41" s="19"/>
      <c r="AA41" s="6"/>
      <c r="AB41" s="19"/>
      <c r="AC41" s="8"/>
      <c r="AD41" s="14"/>
      <c r="AE41" s="6"/>
      <c r="AF41" s="19"/>
      <c r="AG41" s="6"/>
      <c r="AH41" s="19"/>
      <c r="AI41" s="8"/>
      <c r="AJ41" s="14"/>
      <c r="AK41" s="6"/>
      <c r="AL41" s="19"/>
      <c r="AM41" s="6"/>
      <c r="AN41" s="19"/>
      <c r="AO41" s="8"/>
      <c r="AP41" s="14"/>
      <c r="AQ41" s="6"/>
      <c r="AR41" s="19"/>
      <c r="AS41" s="6"/>
      <c r="AT41" s="19"/>
      <c r="AU41" s="19"/>
      <c r="AV41" s="19"/>
    </row>
    <row r="42" spans="1:55" ht="15">
      <c r="B42" s="189" t="s">
        <v>153</v>
      </c>
      <c r="C42" s="27"/>
      <c r="D42" s="27"/>
      <c r="E42" s="27"/>
      <c r="F42" s="31"/>
      <c r="G42" s="107"/>
      <c r="H42" s="19"/>
      <c r="I42" s="6"/>
      <c r="J42" s="19"/>
      <c r="K42" s="35"/>
      <c r="L42" s="14"/>
      <c r="M42" s="6"/>
      <c r="N42" s="19"/>
      <c r="O42" s="6"/>
      <c r="P42" s="19"/>
      <c r="Q42" s="8"/>
      <c r="R42" s="14"/>
      <c r="S42" s="6"/>
      <c r="T42" s="19"/>
      <c r="U42" s="6"/>
      <c r="V42" s="19"/>
      <c r="W42" s="8"/>
      <c r="X42" s="14"/>
      <c r="Y42" s="6"/>
      <c r="Z42" s="19"/>
      <c r="AA42" s="6"/>
      <c r="AB42" s="19"/>
      <c r="AC42" s="8"/>
      <c r="AD42" s="14"/>
      <c r="AE42" s="6"/>
      <c r="AF42" s="19"/>
      <c r="AG42" s="6"/>
      <c r="AH42" s="19"/>
      <c r="AI42" s="8"/>
      <c r="AJ42" s="14"/>
      <c r="AK42" s="6"/>
      <c r="AL42" s="19"/>
      <c r="AM42" s="6"/>
      <c r="AN42" s="19"/>
      <c r="AO42" s="8"/>
      <c r="AP42" s="14"/>
      <c r="AQ42" s="6"/>
      <c r="AR42" s="19"/>
      <c r="AS42" s="6"/>
      <c r="AT42" s="19"/>
      <c r="AU42" s="19"/>
      <c r="AV42" s="19"/>
    </row>
    <row r="43" spans="1:55" ht="15">
      <c r="B43" s="190" t="s">
        <v>154</v>
      </c>
      <c r="C43" s="8"/>
      <c r="D43" s="8"/>
      <c r="E43" s="8"/>
      <c r="F43" s="14"/>
      <c r="G43" s="108"/>
      <c r="H43" s="19"/>
      <c r="I43" s="6"/>
      <c r="J43" s="19"/>
      <c r="K43" s="35"/>
      <c r="L43" s="14"/>
      <c r="M43" s="6"/>
      <c r="N43" s="19"/>
      <c r="O43" s="6"/>
      <c r="P43" s="19"/>
      <c r="Q43" s="8"/>
      <c r="R43" s="14"/>
      <c r="S43" s="6"/>
      <c r="T43" s="19"/>
      <c r="U43" s="6"/>
      <c r="V43" s="19"/>
      <c r="W43" s="8"/>
      <c r="X43" s="14"/>
      <c r="Y43" s="6"/>
      <c r="Z43" s="19"/>
      <c r="AA43" s="6"/>
      <c r="AB43" s="19"/>
      <c r="AC43" s="8"/>
      <c r="AD43" s="14"/>
      <c r="AE43" s="6"/>
      <c r="AF43" s="19"/>
      <c r="AG43" s="6"/>
      <c r="AH43" s="19"/>
      <c r="AI43" s="8"/>
      <c r="AJ43" s="14"/>
      <c r="AK43" s="6"/>
      <c r="AL43" s="19"/>
      <c r="AM43" s="6"/>
      <c r="AN43" s="19"/>
      <c r="AO43" s="8"/>
      <c r="AP43" s="14"/>
      <c r="AQ43" s="6"/>
      <c r="AR43" s="19"/>
      <c r="AS43" s="6"/>
      <c r="AT43" s="19"/>
      <c r="AU43" s="19"/>
      <c r="AV43" s="19"/>
    </row>
    <row r="44" spans="1:55" ht="15">
      <c r="B44" s="190" t="s">
        <v>155</v>
      </c>
      <c r="C44" s="8"/>
      <c r="D44" s="8"/>
      <c r="E44" s="8"/>
      <c r="F44" s="14"/>
      <c r="G44" s="108"/>
      <c r="H44" s="19"/>
      <c r="I44" s="6"/>
      <c r="J44" s="19"/>
      <c r="K44" s="35"/>
      <c r="L44" s="14"/>
      <c r="M44" s="6"/>
      <c r="N44" s="19"/>
      <c r="O44" s="6"/>
      <c r="P44" s="19"/>
      <c r="Q44" s="8"/>
      <c r="R44" s="14"/>
      <c r="S44" s="6"/>
      <c r="T44" s="19"/>
      <c r="U44" s="6"/>
      <c r="V44" s="19"/>
      <c r="W44" s="8"/>
      <c r="X44" s="14"/>
      <c r="Y44" s="6"/>
      <c r="Z44" s="19"/>
      <c r="AA44" s="6"/>
      <c r="AB44" s="19"/>
      <c r="AC44" s="8"/>
      <c r="AD44" s="14"/>
      <c r="AE44" s="6"/>
      <c r="AF44" s="19"/>
      <c r="AG44" s="6"/>
      <c r="AH44" s="19"/>
      <c r="AI44" s="8"/>
      <c r="AJ44" s="14"/>
      <c r="AK44" s="6"/>
      <c r="AL44" s="19"/>
      <c r="AM44" s="6"/>
      <c r="AN44" s="19"/>
      <c r="AO44" s="8"/>
      <c r="AP44" s="14"/>
      <c r="AQ44" s="6"/>
      <c r="AR44" s="19"/>
      <c r="AS44" s="6"/>
      <c r="AT44" s="19"/>
      <c r="AU44" s="19"/>
      <c r="AV44" s="19"/>
    </row>
    <row r="45" spans="1:55" ht="15">
      <c r="B45" s="262" t="s">
        <v>166</v>
      </c>
      <c r="C45" s="8"/>
      <c r="D45" s="8"/>
      <c r="E45" s="8"/>
      <c r="F45" s="14"/>
      <c r="G45" s="108"/>
      <c r="H45" s="19"/>
      <c r="I45" s="6"/>
      <c r="J45" s="19"/>
      <c r="K45" s="35"/>
      <c r="L45" s="14"/>
      <c r="M45" s="6"/>
      <c r="N45" s="19"/>
      <c r="O45" s="6"/>
      <c r="P45" s="19"/>
      <c r="Q45" s="8"/>
      <c r="R45" s="14"/>
      <c r="S45" s="6"/>
      <c r="T45" s="19"/>
      <c r="U45" s="6"/>
      <c r="V45" s="19"/>
      <c r="W45" s="8"/>
      <c r="X45" s="14"/>
      <c r="Y45" s="6"/>
      <c r="Z45" s="19"/>
      <c r="AA45" s="6"/>
      <c r="AB45" s="19"/>
      <c r="AC45" s="8"/>
      <c r="AD45" s="14"/>
      <c r="AE45" s="6"/>
      <c r="AF45" s="19"/>
      <c r="AG45" s="6"/>
      <c r="AH45" s="19"/>
      <c r="AI45" s="8"/>
      <c r="AJ45" s="14"/>
      <c r="AK45" s="6"/>
      <c r="AL45" s="19"/>
      <c r="AM45" s="6"/>
      <c r="AN45" s="19"/>
      <c r="AO45" s="8"/>
      <c r="AP45" s="14"/>
      <c r="AQ45" s="6"/>
      <c r="AR45" s="19"/>
      <c r="AS45" s="6"/>
      <c r="AT45" s="19"/>
      <c r="AU45" s="19"/>
      <c r="AV45" s="19"/>
    </row>
    <row r="46" spans="1:55" ht="15">
      <c r="B46" s="263" t="s">
        <v>167</v>
      </c>
      <c r="C46" s="26"/>
      <c r="D46" s="26"/>
      <c r="E46" s="26"/>
      <c r="F46" s="30"/>
      <c r="G46" s="110"/>
      <c r="H46" s="19"/>
      <c r="I46" s="6"/>
      <c r="J46" s="19"/>
      <c r="K46" s="35"/>
      <c r="L46" s="14"/>
      <c r="M46" s="6"/>
      <c r="N46" s="19"/>
      <c r="O46" s="6"/>
      <c r="P46" s="19"/>
      <c r="Q46" s="8"/>
      <c r="R46" s="14"/>
      <c r="S46" s="6"/>
      <c r="T46" s="19"/>
      <c r="U46" s="6"/>
      <c r="V46" s="19"/>
      <c r="W46" s="8"/>
      <c r="X46" s="14"/>
      <c r="Y46" s="6"/>
      <c r="Z46" s="19"/>
      <c r="AA46" s="6"/>
      <c r="AB46" s="19"/>
      <c r="AC46" s="8"/>
      <c r="AD46" s="14"/>
      <c r="AE46" s="6"/>
      <c r="AF46" s="19"/>
      <c r="AG46" s="6"/>
      <c r="AH46" s="19"/>
      <c r="AI46" s="8"/>
      <c r="AJ46" s="14"/>
      <c r="AK46" s="6"/>
      <c r="AL46" s="19"/>
      <c r="AM46" s="6"/>
      <c r="AN46" s="19"/>
      <c r="AO46" s="8"/>
      <c r="AP46" s="14"/>
      <c r="AQ46" s="6"/>
      <c r="AR46" s="19"/>
      <c r="AS46" s="6"/>
      <c r="AT46" s="19"/>
      <c r="AU46" s="19"/>
      <c r="AV46" s="19"/>
    </row>
    <row r="47" spans="1:55">
      <c r="B47" s="11"/>
      <c r="F47" s="14"/>
      <c r="G47" s="6"/>
      <c r="H47" s="19"/>
      <c r="I47" s="6"/>
      <c r="J47" s="19"/>
      <c r="K47" s="35"/>
      <c r="L47" s="14"/>
      <c r="M47" s="6"/>
      <c r="N47" s="19"/>
      <c r="O47" s="6"/>
      <c r="P47" s="19"/>
      <c r="Q47" s="8"/>
      <c r="R47" s="14"/>
      <c r="S47" s="6"/>
      <c r="T47" s="19"/>
      <c r="U47" s="6"/>
      <c r="V47" s="19"/>
      <c r="W47" s="8"/>
      <c r="X47" s="14"/>
      <c r="Y47" s="6"/>
      <c r="Z47" s="19"/>
      <c r="AA47" s="6"/>
      <c r="AB47" s="19"/>
      <c r="AC47" s="8"/>
      <c r="AD47" s="14"/>
      <c r="AE47" s="6"/>
      <c r="AF47" s="19"/>
      <c r="AG47" s="6"/>
      <c r="AH47" s="19"/>
      <c r="AI47" s="8"/>
      <c r="AJ47" s="14"/>
      <c r="AK47" s="6"/>
      <c r="AL47" s="19"/>
      <c r="AM47" s="6"/>
      <c r="AN47" s="19"/>
      <c r="AO47" s="8"/>
      <c r="AP47" s="14"/>
      <c r="AQ47" s="6"/>
      <c r="AR47" s="19"/>
      <c r="AS47" s="6"/>
      <c r="AT47" s="19"/>
      <c r="AU47" s="19"/>
      <c r="AV47" s="19"/>
    </row>
    <row r="48" spans="1:55">
      <c r="B48" s="11"/>
      <c r="F48" s="14"/>
      <c r="G48" s="6"/>
      <c r="H48" s="19"/>
      <c r="I48" s="6"/>
      <c r="J48" s="19"/>
      <c r="K48" s="35"/>
      <c r="L48" s="14"/>
      <c r="M48" s="6"/>
      <c r="N48" s="19"/>
      <c r="O48" s="6"/>
      <c r="P48" s="19"/>
      <c r="Q48" s="8"/>
      <c r="R48" s="14"/>
      <c r="S48" s="6"/>
      <c r="T48" s="19"/>
      <c r="U48" s="6"/>
      <c r="V48" s="19"/>
      <c r="W48" s="8"/>
      <c r="X48" s="14"/>
      <c r="Y48" s="6"/>
      <c r="Z48" s="19"/>
      <c r="AA48" s="6"/>
      <c r="AB48" s="19"/>
      <c r="AC48" s="8"/>
      <c r="AD48" s="14"/>
      <c r="AE48" s="6"/>
      <c r="AF48" s="19"/>
      <c r="AG48" s="6"/>
      <c r="AH48" s="19"/>
      <c r="AI48" s="8"/>
      <c r="AJ48" s="14"/>
      <c r="AK48" s="6"/>
      <c r="AL48" s="19"/>
      <c r="AM48" s="6"/>
      <c r="AN48" s="19"/>
      <c r="AO48" s="8"/>
      <c r="AP48" s="14"/>
      <c r="AQ48" s="6"/>
      <c r="AR48" s="19"/>
      <c r="AS48" s="6"/>
      <c r="AT48" s="19"/>
      <c r="AU48" s="19"/>
      <c r="AV48" s="19"/>
    </row>
    <row r="49" spans="2:20">
      <c r="B49" s="11"/>
      <c r="K49" s="8"/>
      <c r="M49" s="8"/>
      <c r="P49" s="3"/>
      <c r="Q49" s="8"/>
      <c r="T49" s="3"/>
    </row>
    <row r="50" spans="2:20">
      <c r="B50" s="11"/>
      <c r="K50" s="8"/>
      <c r="M50" s="8"/>
      <c r="T50" s="3"/>
    </row>
    <row r="51" spans="2:20">
      <c r="B51" s="11"/>
      <c r="F51" s="6"/>
      <c r="G51" s="6"/>
      <c r="K51" s="8"/>
      <c r="M51" s="8"/>
    </row>
    <row r="52" spans="2:20" ht="15">
      <c r="B52" s="172"/>
      <c r="C52" s="56"/>
      <c r="D52" s="61" t="s">
        <v>44</v>
      </c>
      <c r="E52" s="197">
        <v>0</v>
      </c>
      <c r="F52" s="191" t="s">
        <v>169</v>
      </c>
      <c r="G52" s="124" t="s">
        <v>168</v>
      </c>
      <c r="H52" s="24"/>
      <c r="I52" s="128"/>
      <c r="K52" s="8"/>
      <c r="M52" s="8"/>
    </row>
    <row r="53" spans="2:20" ht="15">
      <c r="B53" s="172"/>
      <c r="C53" s="56"/>
      <c r="D53" s="61"/>
      <c r="E53" s="198"/>
      <c r="F53" s="6"/>
      <c r="G53" s="6"/>
      <c r="K53" s="8"/>
      <c r="M53" s="8"/>
    </row>
    <row r="54" spans="2:20" ht="15">
      <c r="B54" s="172"/>
      <c r="C54" s="56"/>
      <c r="D54" s="61"/>
      <c r="E54" s="83"/>
      <c r="F54" s="6"/>
      <c r="G54" s="114" t="s">
        <v>170</v>
      </c>
      <c r="H54" s="27"/>
      <c r="I54" s="27"/>
      <c r="J54" s="27"/>
      <c r="K54" s="27"/>
      <c r="L54" s="28"/>
      <c r="M54" s="8"/>
    </row>
    <row r="55" spans="2:20" ht="15">
      <c r="B55" s="172"/>
      <c r="C55" s="56"/>
      <c r="D55" s="61" t="s">
        <v>34</v>
      </c>
      <c r="E55" s="111">
        <v>0</v>
      </c>
      <c r="F55" s="194" t="s">
        <v>169</v>
      </c>
      <c r="G55" s="192" t="s">
        <v>171</v>
      </c>
      <c r="H55" s="8"/>
      <c r="I55" s="8"/>
      <c r="J55" s="8"/>
      <c r="K55" s="8"/>
      <c r="L55" s="29"/>
      <c r="M55" s="8"/>
    </row>
    <row r="56" spans="2:20" ht="15">
      <c r="B56" s="172"/>
      <c r="C56" s="86"/>
      <c r="D56" s="61"/>
      <c r="E56" s="199"/>
      <c r="F56" s="8"/>
      <c r="G56" s="193" t="s">
        <v>172</v>
      </c>
      <c r="H56" s="26"/>
      <c r="I56" s="26"/>
      <c r="J56" s="26"/>
      <c r="K56" s="26"/>
      <c r="L56" s="102"/>
      <c r="M56" s="8"/>
    </row>
    <row r="57" spans="2:20" ht="15">
      <c r="B57" s="56"/>
      <c r="C57" s="86"/>
      <c r="D57" s="56"/>
      <c r="E57" s="78"/>
      <c r="K57" s="8"/>
      <c r="M57" s="8"/>
    </row>
    <row r="58" spans="2:20" ht="15">
      <c r="B58" s="56"/>
      <c r="C58" s="56"/>
      <c r="D58" s="61" t="s">
        <v>35</v>
      </c>
      <c r="E58" s="126" t="s">
        <v>36</v>
      </c>
      <c r="F58" s="200" t="s">
        <v>174</v>
      </c>
      <c r="G58" s="124" t="s">
        <v>161</v>
      </c>
      <c r="H58" s="24"/>
      <c r="I58" s="128"/>
      <c r="K58" s="8"/>
      <c r="M58" s="8"/>
    </row>
    <row r="59" spans="2:20" ht="15">
      <c r="B59" s="172" t="s">
        <v>37</v>
      </c>
      <c r="C59" s="86"/>
      <c r="D59" s="56"/>
      <c r="E59" s="56"/>
      <c r="F59" s="5"/>
      <c r="K59" s="8"/>
      <c r="M59" s="8"/>
    </row>
    <row r="60" spans="2:20" ht="15">
      <c r="B60" s="56"/>
      <c r="C60" s="56"/>
      <c r="D60" s="61" t="s">
        <v>38</v>
      </c>
      <c r="E60" s="197">
        <v>0</v>
      </c>
      <c r="F60" s="200" t="s">
        <v>174</v>
      </c>
      <c r="G60" s="124" t="s">
        <v>173</v>
      </c>
      <c r="H60" s="24"/>
      <c r="I60" s="24"/>
      <c r="J60" s="24"/>
      <c r="K60" s="24"/>
      <c r="L60" s="128"/>
      <c r="M60" s="8"/>
    </row>
    <row r="61" spans="2:20" ht="15">
      <c r="B61" s="56"/>
      <c r="C61" s="86"/>
      <c r="D61" s="61"/>
      <c r="E61" s="77"/>
      <c r="K61" s="8"/>
      <c r="M61" s="8"/>
    </row>
    <row r="62" spans="2:20" ht="15">
      <c r="B62" s="56" t="s">
        <v>39</v>
      </c>
      <c r="C62" s="56"/>
      <c r="D62" s="56"/>
      <c r="E62" s="56"/>
      <c r="K62" s="8"/>
      <c r="M62" s="8"/>
    </row>
    <row r="63" spans="2:20">
      <c r="K63" s="8"/>
      <c r="M63" s="8"/>
    </row>
    <row r="64" spans="2:20">
      <c r="K64" s="8"/>
      <c r="M64" s="8"/>
    </row>
    <row r="65" spans="11:13">
      <c r="K65" s="8"/>
      <c r="M65" s="8"/>
    </row>
    <row r="66" spans="11:13">
      <c r="K66" s="8"/>
      <c r="M66" s="8"/>
    </row>
    <row r="67" spans="11:13">
      <c r="K67" s="8"/>
      <c r="M67" s="8"/>
    </row>
    <row r="68" spans="11:13">
      <c r="K68" s="8"/>
      <c r="M68" s="8"/>
    </row>
    <row r="69" spans="11:13">
      <c r="K69" s="8"/>
      <c r="M69" s="8"/>
    </row>
    <row r="70" spans="11:13">
      <c r="K70" s="8"/>
      <c r="M70" s="8"/>
    </row>
    <row r="71" spans="11:13">
      <c r="K71" s="8"/>
      <c r="M71" s="8"/>
    </row>
    <row r="72" spans="11:13">
      <c r="K72" s="8"/>
      <c r="M72" s="8"/>
    </row>
    <row r="73" spans="11:13">
      <c r="K73" s="8"/>
      <c r="M73" s="8"/>
    </row>
    <row r="74" spans="11:13">
      <c r="K74" s="8"/>
      <c r="M74" s="8"/>
    </row>
    <row r="75" spans="11:13">
      <c r="K75" s="8"/>
      <c r="M75" s="8"/>
    </row>
    <row r="76" spans="11:13">
      <c r="K76" s="8"/>
      <c r="M76" s="8"/>
    </row>
    <row r="77" spans="11:13">
      <c r="K77" s="8"/>
      <c r="M77" s="8"/>
    </row>
    <row r="78" spans="11:13">
      <c r="K78" s="8"/>
      <c r="M78" s="8"/>
    </row>
    <row r="79" spans="11:13">
      <c r="K79" s="8"/>
      <c r="M79" s="8"/>
    </row>
    <row r="80" spans="11:13">
      <c r="K80" s="8"/>
      <c r="M80" s="8"/>
    </row>
    <row r="81" spans="11:13">
      <c r="K81" s="8"/>
      <c r="M81" s="8"/>
    </row>
    <row r="82" spans="11:13">
      <c r="K82" s="8"/>
      <c r="M82" s="8"/>
    </row>
    <row r="83" spans="11:13">
      <c r="K83" s="8"/>
      <c r="M83" s="8"/>
    </row>
    <row r="84" spans="11:13">
      <c r="K84" s="8"/>
      <c r="M84" s="8"/>
    </row>
    <row r="85" spans="11:13">
      <c r="K85" s="8"/>
      <c r="M85" s="8"/>
    </row>
    <row r="86" spans="11:13">
      <c r="K86" s="8"/>
      <c r="M86" s="8"/>
    </row>
    <row r="87" spans="11:13">
      <c r="K87" s="8"/>
      <c r="M87" s="8"/>
    </row>
    <row r="88" spans="11:13">
      <c r="K88" s="8"/>
      <c r="M88" s="8"/>
    </row>
    <row r="89" spans="11:13">
      <c r="K89" s="8"/>
      <c r="M89" s="8"/>
    </row>
    <row r="90" spans="11:13">
      <c r="K90" s="8"/>
      <c r="M90" s="8"/>
    </row>
    <row r="91" spans="11:13">
      <c r="K91" s="8"/>
      <c r="M91" s="8"/>
    </row>
    <row r="92" spans="11:13">
      <c r="K92" s="8"/>
      <c r="M92" s="8"/>
    </row>
    <row r="93" spans="11:13">
      <c r="K93" s="8"/>
      <c r="M93" s="8"/>
    </row>
    <row r="94" spans="11:13">
      <c r="K94" s="8"/>
      <c r="M94" s="8"/>
    </row>
    <row r="95" spans="11:13">
      <c r="K95" s="8"/>
      <c r="M95" s="8"/>
    </row>
    <row r="96" spans="11:13">
      <c r="K96" s="8"/>
      <c r="M96" s="8"/>
    </row>
    <row r="97" spans="11:13">
      <c r="K97" s="8"/>
      <c r="M97" s="8"/>
    </row>
    <row r="98" spans="11:13">
      <c r="K98" s="8"/>
      <c r="M98" s="8"/>
    </row>
    <row r="99" spans="11:13">
      <c r="K99" s="8"/>
      <c r="M99" s="8"/>
    </row>
    <row r="100" spans="11:13">
      <c r="K100" s="8"/>
      <c r="M100" s="8"/>
    </row>
    <row r="101" spans="11:13">
      <c r="K101" s="8"/>
      <c r="M101" s="8"/>
    </row>
    <row r="102" spans="11:13">
      <c r="K102" s="8"/>
      <c r="M102" s="8"/>
    </row>
    <row r="103" spans="11:13">
      <c r="K103" s="8"/>
      <c r="M103" s="8"/>
    </row>
    <row r="104" spans="11:13">
      <c r="K104" s="8"/>
      <c r="M104" s="8"/>
    </row>
    <row r="105" spans="11:13">
      <c r="K105" s="8"/>
      <c r="M105" s="8"/>
    </row>
    <row r="106" spans="11:13">
      <c r="K106" s="8"/>
      <c r="M106" s="8"/>
    </row>
    <row r="107" spans="11:13">
      <c r="K107" s="8"/>
      <c r="M107" s="8"/>
    </row>
    <row r="108" spans="11:13">
      <c r="K108" s="8"/>
      <c r="M108" s="8"/>
    </row>
    <row r="109" spans="11:13">
      <c r="K109" s="8"/>
      <c r="M109" s="8"/>
    </row>
    <row r="110" spans="11:13">
      <c r="K110" s="8"/>
      <c r="M110" s="8"/>
    </row>
    <row r="111" spans="11:13">
      <c r="K111" s="8"/>
      <c r="M111" s="8"/>
    </row>
    <row r="112" spans="11:13">
      <c r="K112" s="8"/>
      <c r="M112" s="8"/>
    </row>
    <row r="113" spans="11:13">
      <c r="K113" s="8"/>
      <c r="M113" s="8"/>
    </row>
    <row r="114" spans="11:13">
      <c r="K114" s="8"/>
      <c r="M114" s="8"/>
    </row>
    <row r="115" spans="11:13">
      <c r="K115" s="8"/>
      <c r="M115" s="8"/>
    </row>
    <row r="116" spans="11:13">
      <c r="K116" s="8"/>
      <c r="M116" s="8"/>
    </row>
    <row r="117" spans="11:13">
      <c r="K117" s="8"/>
      <c r="M117" s="8"/>
    </row>
    <row r="118" spans="11:13">
      <c r="K118" s="8"/>
      <c r="M118" s="8"/>
    </row>
    <row r="119" spans="11:13">
      <c r="K119" s="8"/>
      <c r="M119" s="8"/>
    </row>
    <row r="120" spans="11:13">
      <c r="K120" s="8"/>
      <c r="M120" s="8"/>
    </row>
    <row r="121" spans="11:13">
      <c r="K121" s="8"/>
      <c r="M121" s="8"/>
    </row>
    <row r="122" spans="11:13">
      <c r="K122" s="8"/>
      <c r="M122" s="8"/>
    </row>
    <row r="123" spans="11:13">
      <c r="K123" s="8"/>
      <c r="M123" s="8"/>
    </row>
    <row r="124" spans="11:13">
      <c r="K124" s="8"/>
      <c r="M124" s="8"/>
    </row>
    <row r="125" spans="11:13">
      <c r="K125" s="8"/>
      <c r="M125" s="8"/>
    </row>
    <row r="126" spans="11:13">
      <c r="K126" s="8"/>
      <c r="M126" s="8"/>
    </row>
    <row r="127" spans="11:13">
      <c r="K127" s="8"/>
      <c r="M127" s="8"/>
    </row>
    <row r="128" spans="11:13">
      <c r="K128" s="8"/>
      <c r="M128" s="8"/>
    </row>
    <row r="129" spans="11:13">
      <c r="K129" s="8"/>
      <c r="M129" s="8"/>
    </row>
    <row r="130" spans="11:13">
      <c r="K130" s="8"/>
      <c r="M130" s="8"/>
    </row>
    <row r="131" spans="11:13">
      <c r="K131" s="8"/>
      <c r="M131" s="8"/>
    </row>
    <row r="132" spans="11:13">
      <c r="K132" s="8"/>
      <c r="M132" s="8"/>
    </row>
    <row r="133" spans="11:13">
      <c r="K133" s="8"/>
      <c r="M133" s="8"/>
    </row>
    <row r="134" spans="11:13">
      <c r="K134" s="8"/>
      <c r="M134" s="8"/>
    </row>
    <row r="135" spans="11:13">
      <c r="K135" s="8"/>
      <c r="M135" s="8"/>
    </row>
    <row r="136" spans="11:13">
      <c r="K136" s="8"/>
      <c r="M136" s="8"/>
    </row>
    <row r="137" spans="11:13">
      <c r="K137" s="8"/>
      <c r="M137" s="8"/>
    </row>
    <row r="138" spans="11:13">
      <c r="K138" s="8"/>
      <c r="M138" s="8"/>
    </row>
    <row r="139" spans="11:13">
      <c r="K139" s="8"/>
      <c r="M139" s="8"/>
    </row>
    <row r="140" spans="11:13">
      <c r="K140" s="8"/>
      <c r="M140" s="8"/>
    </row>
    <row r="141" spans="11:13">
      <c r="K141" s="8"/>
      <c r="M141" s="8"/>
    </row>
    <row r="142" spans="11:13">
      <c r="K142" s="8"/>
      <c r="M142" s="8"/>
    </row>
    <row r="143" spans="11:13">
      <c r="K143" s="8"/>
      <c r="M143" s="8"/>
    </row>
    <row r="144" spans="11:13">
      <c r="K144" s="8"/>
      <c r="M144" s="8"/>
    </row>
    <row r="145" spans="11:13">
      <c r="K145" s="8"/>
      <c r="M145" s="8"/>
    </row>
    <row r="146" spans="11:13">
      <c r="K146" s="8"/>
      <c r="M146" s="8"/>
    </row>
    <row r="147" spans="11:13">
      <c r="K147" s="8"/>
      <c r="M147" s="8"/>
    </row>
    <row r="148" spans="11:13">
      <c r="K148" s="8"/>
      <c r="M148" s="8"/>
    </row>
    <row r="149" spans="11:13">
      <c r="K149" s="8"/>
      <c r="M149" s="8"/>
    </row>
    <row r="150" spans="11:13">
      <c r="K150" s="8"/>
      <c r="M150" s="8"/>
    </row>
    <row r="151" spans="11:13">
      <c r="K151" s="8"/>
      <c r="M151" s="8"/>
    </row>
    <row r="152" spans="11:13">
      <c r="K152" s="8"/>
      <c r="M152" s="8"/>
    </row>
    <row r="153" spans="11:13">
      <c r="K153" s="8"/>
      <c r="M153" s="8"/>
    </row>
    <row r="154" spans="11:13">
      <c r="K154" s="8"/>
      <c r="M154" s="8"/>
    </row>
    <row r="155" spans="11:13">
      <c r="K155" s="8"/>
      <c r="M155" s="8"/>
    </row>
    <row r="156" spans="11:13">
      <c r="K156" s="8"/>
      <c r="M156" s="8"/>
    </row>
    <row r="157" spans="11:13">
      <c r="K157" s="8"/>
      <c r="M157" s="8"/>
    </row>
    <row r="158" spans="11:13">
      <c r="K158" s="8"/>
      <c r="M158" s="8"/>
    </row>
    <row r="159" spans="11:13">
      <c r="K159" s="8"/>
      <c r="M159" s="8"/>
    </row>
    <row r="160" spans="11:13">
      <c r="K160" s="8"/>
      <c r="M160" s="8"/>
    </row>
    <row r="161" spans="11:13">
      <c r="K161" s="8"/>
      <c r="M161" s="8"/>
    </row>
    <row r="162" spans="11:13">
      <c r="K162" s="8"/>
      <c r="M162" s="8"/>
    </row>
    <row r="163" spans="11:13">
      <c r="K163" s="8"/>
      <c r="M163" s="8"/>
    </row>
    <row r="164" spans="11:13">
      <c r="M164" s="8"/>
    </row>
    <row r="165" spans="11:13">
      <c r="M165" s="8"/>
    </row>
    <row r="166" spans="11:13">
      <c r="M166" s="8"/>
    </row>
    <row r="167" spans="11:13">
      <c r="M167" s="8"/>
    </row>
    <row r="168" spans="11:13">
      <c r="M168" s="8"/>
    </row>
    <row r="169" spans="11:13">
      <c r="M169" s="8"/>
    </row>
    <row r="170" spans="11:13">
      <c r="M170" s="8"/>
    </row>
    <row r="171" spans="11:13">
      <c r="M171" s="8"/>
    </row>
    <row r="172" spans="11:13">
      <c r="M172" s="8"/>
    </row>
    <row r="173" spans="11:13">
      <c r="M173" s="8"/>
    </row>
  </sheetData>
  <phoneticPr fontId="0" type="noConversion"/>
  <pageMargins left="0" right="0" top="0.18" bottom="0.31" header="0.17" footer="0.17"/>
  <pageSetup scale="73" orientation="landscape" blackAndWhite="1" horizontalDpi="4294967292" r:id="rId1"/>
  <headerFooter alignWithMargins="0">
    <oddFooter>Page &amp;P</oddFooter>
  </headerFooter>
  <colBreaks count="3" manualBreakCount="3">
    <brk id="16" max="1048575" man="1"/>
    <brk id="28" max="1048575" man="1"/>
    <brk id="4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140"/>
  <sheetViews>
    <sheetView workbookViewId="0">
      <selection activeCell="F3" sqref="F3"/>
    </sheetView>
  </sheetViews>
  <sheetFormatPr defaultRowHeight="12.75"/>
  <cols>
    <col min="1" max="1" width="3.5703125" customWidth="1"/>
    <col min="2" max="2" width="29.42578125" customWidth="1"/>
    <col min="3" max="3" width="9.85546875" customWidth="1"/>
    <col min="5" max="5" width="10.5703125" customWidth="1"/>
    <col min="6" max="6" width="9.85546875" customWidth="1"/>
    <col min="8" max="8" width="10.42578125" customWidth="1"/>
    <col min="9" max="9" width="10.140625" customWidth="1"/>
    <col min="11" max="11" width="10.5703125" customWidth="1"/>
    <col min="12" max="12" width="10" customWidth="1"/>
    <col min="14" max="14" width="10.42578125" customWidth="1"/>
    <col min="15" max="15" width="10" customWidth="1"/>
    <col min="16" max="16" width="8.42578125" customWidth="1"/>
    <col min="17" max="17" width="10.85546875" customWidth="1"/>
    <col min="18" max="18" width="10.42578125" customWidth="1"/>
    <col min="20" max="20" width="11.7109375" customWidth="1"/>
    <col min="21" max="21" width="10.5703125" customWidth="1"/>
    <col min="23" max="23" width="10.7109375" customWidth="1"/>
    <col min="24" max="24" width="11.7109375" customWidth="1"/>
  </cols>
  <sheetData>
    <row r="1" spans="1:62" ht="16.5" thickBot="1">
      <c r="A1" s="50" t="s">
        <v>45</v>
      </c>
      <c r="B1" s="25"/>
      <c r="C1" s="25"/>
      <c r="D1" s="25"/>
    </row>
    <row r="2" spans="1:62" ht="18">
      <c r="A2" s="51" t="str">
        <f>SUMMARY!A2</f>
        <v>Contractor's Name**</v>
      </c>
    </row>
    <row r="3" spans="1:62" ht="15.75">
      <c r="A3" s="201" t="str">
        <f>SUMMARY!A3</f>
        <v>RFP No.**</v>
      </c>
    </row>
    <row r="6" spans="1:62" ht="15">
      <c r="A6" s="56"/>
      <c r="B6" s="56"/>
      <c r="C6" s="178"/>
      <c r="D6" s="202" t="s">
        <v>46</v>
      </c>
      <c r="E6" s="203"/>
      <c r="F6" s="178"/>
      <c r="G6" s="202" t="s">
        <v>47</v>
      </c>
      <c r="H6" s="203"/>
      <c r="I6" s="178"/>
      <c r="J6" s="202" t="s">
        <v>48</v>
      </c>
      <c r="K6" s="203"/>
      <c r="L6" s="178"/>
      <c r="M6" s="202" t="s">
        <v>49</v>
      </c>
      <c r="N6" s="203"/>
      <c r="O6" s="178"/>
      <c r="P6" s="202" t="s">
        <v>50</v>
      </c>
      <c r="Q6" s="203"/>
      <c r="R6" s="178"/>
      <c r="S6" s="202" t="s">
        <v>51</v>
      </c>
      <c r="T6" s="203"/>
      <c r="U6" s="178"/>
      <c r="V6" s="202" t="s">
        <v>52</v>
      </c>
      <c r="W6" s="203"/>
      <c r="X6" s="56"/>
      <c r="Y6" s="56"/>
    </row>
    <row r="7" spans="1:62" ht="15">
      <c r="A7" s="56"/>
      <c r="B7" s="56"/>
      <c r="C7" s="204" t="s">
        <v>53</v>
      </c>
      <c r="D7" s="77" t="s">
        <v>53</v>
      </c>
      <c r="E7" s="75"/>
      <c r="F7" s="204" t="s">
        <v>53</v>
      </c>
      <c r="G7" s="77" t="s">
        <v>53</v>
      </c>
      <c r="H7" s="75"/>
      <c r="I7" s="204" t="s">
        <v>53</v>
      </c>
      <c r="J7" s="77" t="s">
        <v>53</v>
      </c>
      <c r="K7" s="75"/>
      <c r="L7" s="204" t="s">
        <v>53</v>
      </c>
      <c r="M7" s="77" t="s">
        <v>53</v>
      </c>
      <c r="N7" s="75"/>
      <c r="O7" s="204" t="s">
        <v>53</v>
      </c>
      <c r="P7" s="77" t="s">
        <v>53</v>
      </c>
      <c r="Q7" s="75"/>
      <c r="R7" s="204" t="s">
        <v>53</v>
      </c>
      <c r="S7" s="77" t="s">
        <v>53</v>
      </c>
      <c r="T7" s="75"/>
      <c r="U7" s="204" t="s">
        <v>53</v>
      </c>
      <c r="V7" s="77" t="s">
        <v>53</v>
      </c>
      <c r="W7" s="75"/>
      <c r="X7" s="78"/>
      <c r="Y7" s="7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row>
    <row r="8" spans="1:62" ht="15">
      <c r="A8" s="136"/>
      <c r="B8" s="83" t="s">
        <v>54</v>
      </c>
      <c r="C8" s="137" t="s">
        <v>55</v>
      </c>
      <c r="D8" s="83" t="s">
        <v>56</v>
      </c>
      <c r="E8" s="205" t="s">
        <v>57</v>
      </c>
      <c r="F8" s="137" t="s">
        <v>55</v>
      </c>
      <c r="G8" s="83" t="s">
        <v>56</v>
      </c>
      <c r="H8" s="205" t="s">
        <v>57</v>
      </c>
      <c r="I8" s="137" t="s">
        <v>55</v>
      </c>
      <c r="J8" s="83" t="s">
        <v>56</v>
      </c>
      <c r="K8" s="205" t="s">
        <v>57</v>
      </c>
      <c r="L8" s="137" t="s">
        <v>55</v>
      </c>
      <c r="M8" s="83" t="s">
        <v>56</v>
      </c>
      <c r="N8" s="205" t="s">
        <v>57</v>
      </c>
      <c r="O8" s="137" t="s">
        <v>55</v>
      </c>
      <c r="P8" s="83" t="s">
        <v>56</v>
      </c>
      <c r="Q8" s="205" t="s">
        <v>57</v>
      </c>
      <c r="R8" s="137" t="s">
        <v>55</v>
      </c>
      <c r="S8" s="83" t="s">
        <v>56</v>
      </c>
      <c r="T8" s="205" t="s">
        <v>57</v>
      </c>
      <c r="U8" s="137" t="s">
        <v>55</v>
      </c>
      <c r="V8" s="83" t="s">
        <v>56</v>
      </c>
      <c r="W8" s="205" t="s">
        <v>57</v>
      </c>
      <c r="X8" s="197" t="s">
        <v>9</v>
      </c>
      <c r="Y8" s="78"/>
      <c r="Z8" s="8"/>
      <c r="AA8" s="8"/>
      <c r="AB8" s="8"/>
      <c r="AC8" s="8"/>
    </row>
    <row r="9" spans="1:62" ht="15">
      <c r="A9" s="130">
        <v>1</v>
      </c>
      <c r="B9" s="56"/>
      <c r="C9" s="206">
        <v>0</v>
      </c>
      <c r="D9" s="207">
        <v>0</v>
      </c>
      <c r="E9" s="208">
        <f>ROUND((+D9*C9),2)</f>
        <v>0</v>
      </c>
      <c r="F9" s="206">
        <v>0</v>
      </c>
      <c r="G9" s="207">
        <v>0</v>
      </c>
      <c r="H9" s="208">
        <f>ROUND((+G9*F9),2)</f>
        <v>0</v>
      </c>
      <c r="I9" s="206">
        <v>0</v>
      </c>
      <c r="J9" s="207">
        <v>0</v>
      </c>
      <c r="K9" s="208">
        <f>ROUND((+J9*I9),2)</f>
        <v>0</v>
      </c>
      <c r="L9" s="206">
        <v>0</v>
      </c>
      <c r="M9" s="207">
        <v>0</v>
      </c>
      <c r="N9" s="208">
        <f>ROUND((+M9*L9),2)</f>
        <v>0</v>
      </c>
      <c r="O9" s="206">
        <v>0</v>
      </c>
      <c r="P9" s="207">
        <v>0</v>
      </c>
      <c r="Q9" s="208">
        <f>ROUND((+P9*O9),2)</f>
        <v>0</v>
      </c>
      <c r="R9" s="206">
        <v>0</v>
      </c>
      <c r="S9" s="207">
        <v>0</v>
      </c>
      <c r="T9" s="208">
        <f>ROUND((+S9*R9),2)</f>
        <v>0</v>
      </c>
      <c r="U9" s="206">
        <v>0</v>
      </c>
      <c r="V9" s="209">
        <v>0</v>
      </c>
      <c r="W9" s="208">
        <f>ROUND((+V9*U9),2)</f>
        <v>0</v>
      </c>
      <c r="X9" s="208">
        <f>+W9+T9+Q9+N9+K9+H9+E9</f>
        <v>0</v>
      </c>
      <c r="Y9" s="56"/>
    </row>
    <row r="10" spans="1:62" ht="15">
      <c r="A10" s="130">
        <v>2</v>
      </c>
      <c r="B10" s="56"/>
      <c r="C10" s="210">
        <v>0</v>
      </c>
      <c r="D10" s="207">
        <v>0</v>
      </c>
      <c r="E10" s="211">
        <f t="shared" ref="E10:E25" si="0">ROUND((+D10*C10),2)</f>
        <v>0</v>
      </c>
      <c r="F10" s="210">
        <v>0</v>
      </c>
      <c r="G10" s="207">
        <v>0</v>
      </c>
      <c r="H10" s="211">
        <f t="shared" ref="H10:H25" si="1">ROUND((+G10*F10),2)</f>
        <v>0</v>
      </c>
      <c r="I10" s="210">
        <v>0</v>
      </c>
      <c r="J10" s="207">
        <v>0</v>
      </c>
      <c r="K10" s="211">
        <f t="shared" ref="K10:K25" si="2">ROUND((+J10*I10),2)</f>
        <v>0</v>
      </c>
      <c r="L10" s="210">
        <v>0</v>
      </c>
      <c r="M10" s="207">
        <v>0</v>
      </c>
      <c r="N10" s="211">
        <f t="shared" ref="N10:N25" si="3">ROUND((+M10*L10),2)</f>
        <v>0</v>
      </c>
      <c r="O10" s="210">
        <v>0</v>
      </c>
      <c r="P10" s="207">
        <v>0</v>
      </c>
      <c r="Q10" s="211">
        <f t="shared" ref="Q10:Q25" si="4">ROUND((+P10*O10),2)</f>
        <v>0</v>
      </c>
      <c r="R10" s="210">
        <v>0</v>
      </c>
      <c r="S10" s="207">
        <v>0</v>
      </c>
      <c r="T10" s="211">
        <f t="shared" ref="T10:T25" si="5">ROUND((+S10*R10),2)</f>
        <v>0</v>
      </c>
      <c r="U10" s="210">
        <v>0</v>
      </c>
      <c r="V10" s="207">
        <v>0</v>
      </c>
      <c r="W10" s="211">
        <f t="shared" ref="W10:W25" si="6">ROUND((+V10*U10),2)</f>
        <v>0</v>
      </c>
      <c r="X10" s="211">
        <f t="shared" ref="X10:X25" si="7">+W10+T10+Q10+N10+K10+H10+E10</f>
        <v>0</v>
      </c>
      <c r="Y10" s="56"/>
    </row>
    <row r="11" spans="1:62" ht="15">
      <c r="A11" s="130">
        <v>3</v>
      </c>
      <c r="B11" s="56"/>
      <c r="C11" s="210">
        <v>0</v>
      </c>
      <c r="D11" s="207">
        <v>0</v>
      </c>
      <c r="E11" s="211">
        <f t="shared" si="0"/>
        <v>0</v>
      </c>
      <c r="F11" s="210">
        <v>0</v>
      </c>
      <c r="G11" s="207">
        <v>0</v>
      </c>
      <c r="H11" s="211">
        <f t="shared" si="1"/>
        <v>0</v>
      </c>
      <c r="I11" s="210">
        <v>0</v>
      </c>
      <c r="J11" s="207">
        <v>0</v>
      </c>
      <c r="K11" s="211">
        <f t="shared" si="2"/>
        <v>0</v>
      </c>
      <c r="L11" s="210">
        <v>0</v>
      </c>
      <c r="M11" s="207">
        <v>0</v>
      </c>
      <c r="N11" s="211">
        <f t="shared" si="3"/>
        <v>0</v>
      </c>
      <c r="O11" s="210">
        <v>0</v>
      </c>
      <c r="P11" s="207">
        <v>0</v>
      </c>
      <c r="Q11" s="211">
        <f t="shared" si="4"/>
        <v>0</v>
      </c>
      <c r="R11" s="210">
        <v>0</v>
      </c>
      <c r="S11" s="207">
        <v>0</v>
      </c>
      <c r="T11" s="211">
        <f t="shared" si="5"/>
        <v>0</v>
      </c>
      <c r="U11" s="210">
        <v>0</v>
      </c>
      <c r="V11" s="207">
        <v>0</v>
      </c>
      <c r="W11" s="211">
        <f t="shared" si="6"/>
        <v>0</v>
      </c>
      <c r="X11" s="211">
        <f t="shared" si="7"/>
        <v>0</v>
      </c>
      <c r="Y11" s="56"/>
    </row>
    <row r="12" spans="1:62" ht="15">
      <c r="A12" s="130">
        <v>4</v>
      </c>
      <c r="B12" s="56"/>
      <c r="C12" s="210">
        <v>0</v>
      </c>
      <c r="D12" s="207">
        <v>0</v>
      </c>
      <c r="E12" s="211">
        <f t="shared" si="0"/>
        <v>0</v>
      </c>
      <c r="F12" s="210">
        <v>0</v>
      </c>
      <c r="G12" s="207">
        <v>0</v>
      </c>
      <c r="H12" s="211">
        <f t="shared" si="1"/>
        <v>0</v>
      </c>
      <c r="I12" s="210">
        <v>0</v>
      </c>
      <c r="J12" s="207">
        <v>0</v>
      </c>
      <c r="K12" s="211">
        <f t="shared" si="2"/>
        <v>0</v>
      </c>
      <c r="L12" s="210">
        <v>0</v>
      </c>
      <c r="M12" s="207">
        <v>0</v>
      </c>
      <c r="N12" s="211">
        <f t="shared" si="3"/>
        <v>0</v>
      </c>
      <c r="O12" s="210">
        <v>0</v>
      </c>
      <c r="P12" s="207">
        <v>0</v>
      </c>
      <c r="Q12" s="211">
        <f t="shared" si="4"/>
        <v>0</v>
      </c>
      <c r="R12" s="210">
        <v>0</v>
      </c>
      <c r="S12" s="207">
        <v>0</v>
      </c>
      <c r="T12" s="211">
        <f t="shared" si="5"/>
        <v>0</v>
      </c>
      <c r="U12" s="210">
        <v>0</v>
      </c>
      <c r="V12" s="207">
        <v>0</v>
      </c>
      <c r="W12" s="211">
        <f t="shared" si="6"/>
        <v>0</v>
      </c>
      <c r="X12" s="211">
        <f t="shared" si="7"/>
        <v>0</v>
      </c>
      <c r="Y12" s="56"/>
    </row>
    <row r="13" spans="1:62" ht="15">
      <c r="A13" s="130">
        <v>5</v>
      </c>
      <c r="B13" s="56"/>
      <c r="C13" s="210">
        <v>0</v>
      </c>
      <c r="D13" s="207">
        <v>0</v>
      </c>
      <c r="E13" s="211">
        <f t="shared" si="0"/>
        <v>0</v>
      </c>
      <c r="F13" s="210">
        <v>0</v>
      </c>
      <c r="G13" s="207">
        <v>0</v>
      </c>
      <c r="H13" s="211">
        <f t="shared" si="1"/>
        <v>0</v>
      </c>
      <c r="I13" s="210">
        <v>0</v>
      </c>
      <c r="J13" s="207">
        <v>0</v>
      </c>
      <c r="K13" s="211">
        <f t="shared" si="2"/>
        <v>0</v>
      </c>
      <c r="L13" s="210">
        <v>0</v>
      </c>
      <c r="M13" s="207">
        <v>0</v>
      </c>
      <c r="N13" s="211">
        <f t="shared" si="3"/>
        <v>0</v>
      </c>
      <c r="O13" s="210">
        <v>0</v>
      </c>
      <c r="P13" s="207">
        <v>0</v>
      </c>
      <c r="Q13" s="211">
        <f t="shared" si="4"/>
        <v>0</v>
      </c>
      <c r="R13" s="210">
        <v>0</v>
      </c>
      <c r="S13" s="207">
        <v>0</v>
      </c>
      <c r="T13" s="211">
        <f t="shared" si="5"/>
        <v>0</v>
      </c>
      <c r="U13" s="210">
        <v>0</v>
      </c>
      <c r="V13" s="207">
        <v>0</v>
      </c>
      <c r="W13" s="211">
        <f t="shared" si="6"/>
        <v>0</v>
      </c>
      <c r="X13" s="211">
        <f t="shared" si="7"/>
        <v>0</v>
      </c>
      <c r="Y13" s="56"/>
    </row>
    <row r="14" spans="1:62" ht="15">
      <c r="A14" s="130">
        <v>6</v>
      </c>
      <c r="B14" s="56"/>
      <c r="C14" s="210">
        <v>0</v>
      </c>
      <c r="D14" s="207">
        <v>0</v>
      </c>
      <c r="E14" s="211">
        <f t="shared" si="0"/>
        <v>0</v>
      </c>
      <c r="F14" s="210">
        <v>0</v>
      </c>
      <c r="G14" s="207">
        <v>0</v>
      </c>
      <c r="H14" s="211">
        <f t="shared" si="1"/>
        <v>0</v>
      </c>
      <c r="I14" s="210">
        <v>0</v>
      </c>
      <c r="J14" s="207">
        <v>0</v>
      </c>
      <c r="K14" s="211">
        <f t="shared" si="2"/>
        <v>0</v>
      </c>
      <c r="L14" s="210">
        <v>0</v>
      </c>
      <c r="M14" s="207">
        <v>0</v>
      </c>
      <c r="N14" s="211">
        <f t="shared" si="3"/>
        <v>0</v>
      </c>
      <c r="O14" s="210">
        <v>0</v>
      </c>
      <c r="P14" s="207">
        <v>0</v>
      </c>
      <c r="Q14" s="211">
        <f t="shared" si="4"/>
        <v>0</v>
      </c>
      <c r="R14" s="210">
        <v>0</v>
      </c>
      <c r="S14" s="207">
        <v>0</v>
      </c>
      <c r="T14" s="211">
        <f t="shared" si="5"/>
        <v>0</v>
      </c>
      <c r="U14" s="210">
        <v>0</v>
      </c>
      <c r="V14" s="207">
        <v>0</v>
      </c>
      <c r="W14" s="211">
        <f t="shared" si="6"/>
        <v>0</v>
      </c>
      <c r="X14" s="211">
        <f t="shared" si="7"/>
        <v>0</v>
      </c>
      <c r="Y14" s="56"/>
    </row>
    <row r="15" spans="1:62" ht="15">
      <c r="A15" s="68">
        <v>7</v>
      </c>
      <c r="B15" s="56"/>
      <c r="C15" s="210">
        <v>0</v>
      </c>
      <c r="D15" s="207">
        <v>0</v>
      </c>
      <c r="E15" s="211">
        <f t="shared" si="0"/>
        <v>0</v>
      </c>
      <c r="F15" s="210">
        <v>0</v>
      </c>
      <c r="G15" s="207">
        <v>0</v>
      </c>
      <c r="H15" s="211">
        <f t="shared" si="1"/>
        <v>0</v>
      </c>
      <c r="I15" s="210">
        <v>0</v>
      </c>
      <c r="J15" s="207">
        <v>0</v>
      </c>
      <c r="K15" s="211">
        <f t="shared" si="2"/>
        <v>0</v>
      </c>
      <c r="L15" s="210">
        <v>0</v>
      </c>
      <c r="M15" s="207">
        <v>0</v>
      </c>
      <c r="N15" s="211">
        <f t="shared" si="3"/>
        <v>0</v>
      </c>
      <c r="O15" s="210">
        <v>0</v>
      </c>
      <c r="P15" s="207">
        <v>0</v>
      </c>
      <c r="Q15" s="211">
        <f t="shared" si="4"/>
        <v>0</v>
      </c>
      <c r="R15" s="210">
        <v>0</v>
      </c>
      <c r="S15" s="207">
        <v>0</v>
      </c>
      <c r="T15" s="211">
        <f t="shared" si="5"/>
        <v>0</v>
      </c>
      <c r="U15" s="210">
        <v>0</v>
      </c>
      <c r="V15" s="207">
        <v>0</v>
      </c>
      <c r="W15" s="211">
        <f t="shared" si="6"/>
        <v>0</v>
      </c>
      <c r="X15" s="211">
        <f t="shared" si="7"/>
        <v>0</v>
      </c>
      <c r="Y15" s="56"/>
    </row>
    <row r="16" spans="1:62" ht="15">
      <c r="A16" s="130">
        <v>8</v>
      </c>
      <c r="B16" s="56"/>
      <c r="C16" s="210">
        <v>0</v>
      </c>
      <c r="D16" s="207">
        <v>0</v>
      </c>
      <c r="E16" s="211">
        <f t="shared" si="0"/>
        <v>0</v>
      </c>
      <c r="F16" s="210">
        <v>0</v>
      </c>
      <c r="G16" s="207">
        <v>0</v>
      </c>
      <c r="H16" s="211">
        <f t="shared" si="1"/>
        <v>0</v>
      </c>
      <c r="I16" s="210">
        <v>0</v>
      </c>
      <c r="J16" s="207">
        <v>0</v>
      </c>
      <c r="K16" s="211">
        <f t="shared" si="2"/>
        <v>0</v>
      </c>
      <c r="L16" s="210">
        <v>0</v>
      </c>
      <c r="M16" s="207">
        <v>0</v>
      </c>
      <c r="N16" s="211">
        <f t="shared" si="3"/>
        <v>0</v>
      </c>
      <c r="O16" s="210">
        <v>0</v>
      </c>
      <c r="P16" s="207">
        <v>0</v>
      </c>
      <c r="Q16" s="211">
        <f t="shared" si="4"/>
        <v>0</v>
      </c>
      <c r="R16" s="210">
        <v>0</v>
      </c>
      <c r="S16" s="207">
        <v>0</v>
      </c>
      <c r="T16" s="211">
        <f t="shared" si="5"/>
        <v>0</v>
      </c>
      <c r="U16" s="210">
        <v>0</v>
      </c>
      <c r="V16" s="207">
        <v>0</v>
      </c>
      <c r="W16" s="211">
        <f t="shared" si="6"/>
        <v>0</v>
      </c>
      <c r="X16" s="211">
        <f t="shared" si="7"/>
        <v>0</v>
      </c>
      <c r="Y16" s="56"/>
    </row>
    <row r="17" spans="1:110" ht="15">
      <c r="A17" s="130">
        <v>9</v>
      </c>
      <c r="B17" s="56"/>
      <c r="C17" s="210">
        <v>0</v>
      </c>
      <c r="D17" s="207">
        <v>0</v>
      </c>
      <c r="E17" s="211">
        <f t="shared" si="0"/>
        <v>0</v>
      </c>
      <c r="F17" s="210">
        <v>0</v>
      </c>
      <c r="G17" s="207">
        <v>0</v>
      </c>
      <c r="H17" s="211">
        <f t="shared" si="1"/>
        <v>0</v>
      </c>
      <c r="I17" s="210">
        <v>0</v>
      </c>
      <c r="J17" s="207">
        <v>0</v>
      </c>
      <c r="K17" s="211">
        <f t="shared" si="2"/>
        <v>0</v>
      </c>
      <c r="L17" s="210">
        <v>0</v>
      </c>
      <c r="M17" s="207">
        <v>0</v>
      </c>
      <c r="N17" s="211">
        <f t="shared" si="3"/>
        <v>0</v>
      </c>
      <c r="O17" s="210">
        <v>0</v>
      </c>
      <c r="P17" s="207">
        <v>0</v>
      </c>
      <c r="Q17" s="211">
        <f t="shared" si="4"/>
        <v>0</v>
      </c>
      <c r="R17" s="210">
        <v>0</v>
      </c>
      <c r="S17" s="207">
        <v>0</v>
      </c>
      <c r="T17" s="211">
        <f t="shared" si="5"/>
        <v>0</v>
      </c>
      <c r="U17" s="210">
        <v>0</v>
      </c>
      <c r="V17" s="207">
        <v>0</v>
      </c>
      <c r="W17" s="211">
        <f t="shared" si="6"/>
        <v>0</v>
      </c>
      <c r="X17" s="211">
        <f t="shared" si="7"/>
        <v>0</v>
      </c>
      <c r="Y17" s="56"/>
    </row>
    <row r="18" spans="1:110" ht="15">
      <c r="A18" s="130">
        <v>10</v>
      </c>
      <c r="B18" s="56"/>
      <c r="C18" s="210">
        <v>0</v>
      </c>
      <c r="D18" s="207">
        <v>0</v>
      </c>
      <c r="E18" s="211">
        <f t="shared" si="0"/>
        <v>0</v>
      </c>
      <c r="F18" s="210">
        <v>0</v>
      </c>
      <c r="G18" s="207">
        <v>0</v>
      </c>
      <c r="H18" s="211">
        <f t="shared" si="1"/>
        <v>0</v>
      </c>
      <c r="I18" s="210">
        <v>0</v>
      </c>
      <c r="J18" s="207">
        <v>0</v>
      </c>
      <c r="K18" s="211">
        <f t="shared" si="2"/>
        <v>0</v>
      </c>
      <c r="L18" s="210">
        <v>0</v>
      </c>
      <c r="M18" s="207">
        <v>0</v>
      </c>
      <c r="N18" s="211">
        <f t="shared" si="3"/>
        <v>0</v>
      </c>
      <c r="O18" s="210">
        <v>0</v>
      </c>
      <c r="P18" s="207">
        <v>0</v>
      </c>
      <c r="Q18" s="211">
        <f t="shared" si="4"/>
        <v>0</v>
      </c>
      <c r="R18" s="210">
        <v>0</v>
      </c>
      <c r="S18" s="207">
        <v>0</v>
      </c>
      <c r="T18" s="211">
        <f t="shared" si="5"/>
        <v>0</v>
      </c>
      <c r="U18" s="210">
        <v>0</v>
      </c>
      <c r="V18" s="207">
        <v>0</v>
      </c>
      <c r="W18" s="211">
        <f t="shared" si="6"/>
        <v>0</v>
      </c>
      <c r="X18" s="211">
        <f t="shared" si="7"/>
        <v>0</v>
      </c>
      <c r="Y18" s="7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row>
    <row r="19" spans="1:110" ht="15">
      <c r="A19" s="130">
        <v>11</v>
      </c>
      <c r="B19" s="56"/>
      <c r="C19" s="210">
        <v>0</v>
      </c>
      <c r="D19" s="207">
        <v>0</v>
      </c>
      <c r="E19" s="211">
        <f t="shared" si="0"/>
        <v>0</v>
      </c>
      <c r="F19" s="210">
        <v>0</v>
      </c>
      <c r="G19" s="207">
        <v>0</v>
      </c>
      <c r="H19" s="211">
        <f t="shared" si="1"/>
        <v>0</v>
      </c>
      <c r="I19" s="210">
        <v>0</v>
      </c>
      <c r="J19" s="207">
        <v>0</v>
      </c>
      <c r="K19" s="211">
        <f t="shared" si="2"/>
        <v>0</v>
      </c>
      <c r="L19" s="210">
        <v>0</v>
      </c>
      <c r="M19" s="207">
        <v>0</v>
      </c>
      <c r="N19" s="211">
        <f t="shared" si="3"/>
        <v>0</v>
      </c>
      <c r="O19" s="210">
        <v>0</v>
      </c>
      <c r="P19" s="207">
        <v>0</v>
      </c>
      <c r="Q19" s="211">
        <f t="shared" si="4"/>
        <v>0</v>
      </c>
      <c r="R19" s="210">
        <v>0</v>
      </c>
      <c r="S19" s="207">
        <v>0</v>
      </c>
      <c r="T19" s="211">
        <f t="shared" si="5"/>
        <v>0</v>
      </c>
      <c r="U19" s="210">
        <v>0</v>
      </c>
      <c r="V19" s="207">
        <v>0</v>
      </c>
      <c r="W19" s="211">
        <f t="shared" si="6"/>
        <v>0</v>
      </c>
      <c r="X19" s="211">
        <f t="shared" si="7"/>
        <v>0</v>
      </c>
      <c r="Y19" s="7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row>
    <row r="20" spans="1:110" ht="15">
      <c r="A20" s="130">
        <v>12</v>
      </c>
      <c r="B20" s="56"/>
      <c r="C20" s="210">
        <v>0</v>
      </c>
      <c r="D20" s="207">
        <v>0</v>
      </c>
      <c r="E20" s="211">
        <f t="shared" si="0"/>
        <v>0</v>
      </c>
      <c r="F20" s="210">
        <v>0</v>
      </c>
      <c r="G20" s="207">
        <v>0</v>
      </c>
      <c r="H20" s="211">
        <f t="shared" si="1"/>
        <v>0</v>
      </c>
      <c r="I20" s="210">
        <v>0</v>
      </c>
      <c r="J20" s="207">
        <v>0</v>
      </c>
      <c r="K20" s="211">
        <f t="shared" si="2"/>
        <v>0</v>
      </c>
      <c r="L20" s="210">
        <v>0</v>
      </c>
      <c r="M20" s="207">
        <v>0</v>
      </c>
      <c r="N20" s="211">
        <f t="shared" si="3"/>
        <v>0</v>
      </c>
      <c r="O20" s="210">
        <v>0</v>
      </c>
      <c r="P20" s="207">
        <v>0</v>
      </c>
      <c r="Q20" s="211">
        <f t="shared" si="4"/>
        <v>0</v>
      </c>
      <c r="R20" s="210">
        <v>0</v>
      </c>
      <c r="S20" s="207">
        <v>0</v>
      </c>
      <c r="T20" s="211">
        <f t="shared" si="5"/>
        <v>0</v>
      </c>
      <c r="U20" s="210">
        <v>0</v>
      </c>
      <c r="V20" s="207">
        <v>0</v>
      </c>
      <c r="W20" s="211">
        <f t="shared" si="6"/>
        <v>0</v>
      </c>
      <c r="X20" s="211">
        <f t="shared" si="7"/>
        <v>0</v>
      </c>
      <c r="Y20" s="56"/>
    </row>
    <row r="21" spans="1:110" ht="15">
      <c r="A21" s="130">
        <v>13</v>
      </c>
      <c r="B21" s="56"/>
      <c r="C21" s="210">
        <v>0</v>
      </c>
      <c r="D21" s="207">
        <v>0</v>
      </c>
      <c r="E21" s="211">
        <f t="shared" si="0"/>
        <v>0</v>
      </c>
      <c r="F21" s="210">
        <v>0</v>
      </c>
      <c r="G21" s="207">
        <v>0</v>
      </c>
      <c r="H21" s="211">
        <f t="shared" si="1"/>
        <v>0</v>
      </c>
      <c r="I21" s="210">
        <v>0</v>
      </c>
      <c r="J21" s="207">
        <v>0</v>
      </c>
      <c r="K21" s="211">
        <f t="shared" si="2"/>
        <v>0</v>
      </c>
      <c r="L21" s="210">
        <v>0</v>
      </c>
      <c r="M21" s="207">
        <v>0</v>
      </c>
      <c r="N21" s="211">
        <f t="shared" si="3"/>
        <v>0</v>
      </c>
      <c r="O21" s="210">
        <v>0</v>
      </c>
      <c r="P21" s="207">
        <v>0</v>
      </c>
      <c r="Q21" s="211">
        <f t="shared" si="4"/>
        <v>0</v>
      </c>
      <c r="R21" s="210">
        <v>0</v>
      </c>
      <c r="S21" s="207">
        <v>0</v>
      </c>
      <c r="T21" s="211">
        <f t="shared" si="5"/>
        <v>0</v>
      </c>
      <c r="U21" s="210">
        <v>0</v>
      </c>
      <c r="V21" s="207">
        <v>0</v>
      </c>
      <c r="W21" s="211">
        <f t="shared" si="6"/>
        <v>0</v>
      </c>
      <c r="X21" s="211">
        <f t="shared" si="7"/>
        <v>0</v>
      </c>
      <c r="Y21" s="56"/>
    </row>
    <row r="22" spans="1:110" ht="15">
      <c r="A22" s="68">
        <v>14</v>
      </c>
      <c r="B22" s="56"/>
      <c r="C22" s="210">
        <v>0</v>
      </c>
      <c r="D22" s="207">
        <v>0</v>
      </c>
      <c r="E22" s="211">
        <f t="shared" si="0"/>
        <v>0</v>
      </c>
      <c r="F22" s="210">
        <v>0</v>
      </c>
      <c r="G22" s="207">
        <v>0</v>
      </c>
      <c r="H22" s="211">
        <f t="shared" si="1"/>
        <v>0</v>
      </c>
      <c r="I22" s="210">
        <v>0</v>
      </c>
      <c r="J22" s="207">
        <v>0</v>
      </c>
      <c r="K22" s="211">
        <f t="shared" si="2"/>
        <v>0</v>
      </c>
      <c r="L22" s="210">
        <v>0</v>
      </c>
      <c r="M22" s="207">
        <v>0</v>
      </c>
      <c r="N22" s="211">
        <f t="shared" si="3"/>
        <v>0</v>
      </c>
      <c r="O22" s="210">
        <v>0</v>
      </c>
      <c r="P22" s="207">
        <v>0</v>
      </c>
      <c r="Q22" s="211">
        <f t="shared" si="4"/>
        <v>0</v>
      </c>
      <c r="R22" s="210">
        <v>0</v>
      </c>
      <c r="S22" s="207">
        <v>0</v>
      </c>
      <c r="T22" s="211">
        <f t="shared" si="5"/>
        <v>0</v>
      </c>
      <c r="U22" s="210">
        <v>0</v>
      </c>
      <c r="V22" s="207">
        <v>0</v>
      </c>
      <c r="W22" s="211">
        <f t="shared" si="6"/>
        <v>0</v>
      </c>
      <c r="X22" s="211">
        <f t="shared" si="7"/>
        <v>0</v>
      </c>
      <c r="Y22" s="56"/>
    </row>
    <row r="23" spans="1:110" ht="15">
      <c r="A23" s="68">
        <v>15</v>
      </c>
      <c r="B23" s="56"/>
      <c r="C23" s="210">
        <v>0</v>
      </c>
      <c r="D23" s="207">
        <v>0</v>
      </c>
      <c r="E23" s="211">
        <f t="shared" si="0"/>
        <v>0</v>
      </c>
      <c r="F23" s="210">
        <v>0</v>
      </c>
      <c r="G23" s="207">
        <v>0</v>
      </c>
      <c r="H23" s="211">
        <f t="shared" si="1"/>
        <v>0</v>
      </c>
      <c r="I23" s="210">
        <v>0</v>
      </c>
      <c r="J23" s="207">
        <v>0</v>
      </c>
      <c r="K23" s="211">
        <f t="shared" si="2"/>
        <v>0</v>
      </c>
      <c r="L23" s="210">
        <v>0</v>
      </c>
      <c r="M23" s="207">
        <v>0</v>
      </c>
      <c r="N23" s="211">
        <f t="shared" si="3"/>
        <v>0</v>
      </c>
      <c r="O23" s="210">
        <v>0</v>
      </c>
      <c r="P23" s="207">
        <v>0</v>
      </c>
      <c r="Q23" s="211">
        <f t="shared" si="4"/>
        <v>0</v>
      </c>
      <c r="R23" s="210">
        <v>0</v>
      </c>
      <c r="S23" s="207">
        <v>0</v>
      </c>
      <c r="T23" s="211">
        <f t="shared" si="5"/>
        <v>0</v>
      </c>
      <c r="U23" s="210">
        <v>0</v>
      </c>
      <c r="V23" s="207">
        <v>0</v>
      </c>
      <c r="W23" s="211">
        <f t="shared" si="6"/>
        <v>0</v>
      </c>
      <c r="X23" s="211">
        <f t="shared" si="7"/>
        <v>0</v>
      </c>
      <c r="Y23" s="56"/>
    </row>
    <row r="24" spans="1:110" ht="15">
      <c r="A24" s="130">
        <v>16</v>
      </c>
      <c r="B24" s="56"/>
      <c r="C24" s="210">
        <v>0</v>
      </c>
      <c r="D24" s="207">
        <v>0</v>
      </c>
      <c r="E24" s="211">
        <f t="shared" si="0"/>
        <v>0</v>
      </c>
      <c r="F24" s="210">
        <v>0</v>
      </c>
      <c r="G24" s="207">
        <v>0</v>
      </c>
      <c r="H24" s="211">
        <f t="shared" si="1"/>
        <v>0</v>
      </c>
      <c r="I24" s="210">
        <v>0</v>
      </c>
      <c r="J24" s="207">
        <v>0</v>
      </c>
      <c r="K24" s="211">
        <f t="shared" si="2"/>
        <v>0</v>
      </c>
      <c r="L24" s="210">
        <v>0</v>
      </c>
      <c r="M24" s="207">
        <v>0</v>
      </c>
      <c r="N24" s="211">
        <f t="shared" si="3"/>
        <v>0</v>
      </c>
      <c r="O24" s="210">
        <v>0</v>
      </c>
      <c r="P24" s="207">
        <v>0</v>
      </c>
      <c r="Q24" s="211">
        <f t="shared" si="4"/>
        <v>0</v>
      </c>
      <c r="R24" s="210">
        <v>0</v>
      </c>
      <c r="S24" s="207">
        <v>0</v>
      </c>
      <c r="T24" s="211">
        <f t="shared" si="5"/>
        <v>0</v>
      </c>
      <c r="U24" s="210">
        <v>0</v>
      </c>
      <c r="V24" s="207">
        <v>0</v>
      </c>
      <c r="W24" s="211">
        <f t="shared" si="6"/>
        <v>0</v>
      </c>
      <c r="X24" s="211">
        <f t="shared" si="7"/>
        <v>0</v>
      </c>
      <c r="Y24" s="56"/>
    </row>
    <row r="25" spans="1:110" ht="15">
      <c r="A25" s="130">
        <v>17</v>
      </c>
      <c r="B25" s="56"/>
      <c r="C25" s="210">
        <v>0</v>
      </c>
      <c r="D25" s="207">
        <v>0</v>
      </c>
      <c r="E25" s="211">
        <f t="shared" si="0"/>
        <v>0</v>
      </c>
      <c r="F25" s="210">
        <v>0</v>
      </c>
      <c r="G25" s="212">
        <v>0</v>
      </c>
      <c r="H25" s="211">
        <f t="shared" si="1"/>
        <v>0</v>
      </c>
      <c r="I25" s="210">
        <v>0</v>
      </c>
      <c r="J25" s="207">
        <v>0</v>
      </c>
      <c r="K25" s="211">
        <f t="shared" si="2"/>
        <v>0</v>
      </c>
      <c r="L25" s="210">
        <v>0</v>
      </c>
      <c r="M25" s="207">
        <v>0</v>
      </c>
      <c r="N25" s="211">
        <f t="shared" si="3"/>
        <v>0</v>
      </c>
      <c r="O25" s="210">
        <v>0</v>
      </c>
      <c r="P25" s="207">
        <v>0</v>
      </c>
      <c r="Q25" s="211">
        <f t="shared" si="4"/>
        <v>0</v>
      </c>
      <c r="R25" s="210">
        <v>0</v>
      </c>
      <c r="S25" s="207">
        <v>0</v>
      </c>
      <c r="T25" s="211">
        <f t="shared" si="5"/>
        <v>0</v>
      </c>
      <c r="U25" s="210">
        <v>0</v>
      </c>
      <c r="V25" s="207">
        <v>0</v>
      </c>
      <c r="W25" s="211">
        <f t="shared" si="6"/>
        <v>0</v>
      </c>
      <c r="X25" s="211">
        <f t="shared" si="7"/>
        <v>0</v>
      </c>
      <c r="Y25" s="56"/>
    </row>
    <row r="26" spans="1:110" ht="15">
      <c r="A26" s="68">
        <v>18</v>
      </c>
      <c r="B26" s="56"/>
      <c r="C26" s="210">
        <v>0</v>
      </c>
      <c r="D26" s="207">
        <v>0</v>
      </c>
      <c r="E26" s="211">
        <f t="shared" ref="E26:E38" si="8">ROUND((+D26*C26),2)</f>
        <v>0</v>
      </c>
      <c r="F26" s="210">
        <v>0</v>
      </c>
      <c r="G26" s="207">
        <v>0</v>
      </c>
      <c r="H26" s="211">
        <f t="shared" ref="H26:H38" si="9">ROUND((+G26*F26),2)</f>
        <v>0</v>
      </c>
      <c r="I26" s="210">
        <v>0</v>
      </c>
      <c r="J26" s="207">
        <v>0</v>
      </c>
      <c r="K26" s="211">
        <f t="shared" ref="K26:K38" si="10">ROUND((+J26*I26),2)</f>
        <v>0</v>
      </c>
      <c r="L26" s="210">
        <v>0</v>
      </c>
      <c r="M26" s="207">
        <v>0</v>
      </c>
      <c r="N26" s="211">
        <f t="shared" ref="N26:N38" si="11">ROUND((+M26*L26),2)</f>
        <v>0</v>
      </c>
      <c r="O26" s="210">
        <v>0</v>
      </c>
      <c r="P26" s="207">
        <v>0</v>
      </c>
      <c r="Q26" s="211">
        <f t="shared" ref="Q26:Q38" si="12">ROUND((+P26*O26),2)</f>
        <v>0</v>
      </c>
      <c r="R26" s="210">
        <v>0</v>
      </c>
      <c r="S26" s="207">
        <v>0</v>
      </c>
      <c r="T26" s="211">
        <f t="shared" ref="T26:T38" si="13">ROUND((+S26*R26),2)</f>
        <v>0</v>
      </c>
      <c r="U26" s="210">
        <v>0</v>
      </c>
      <c r="V26" s="207">
        <v>0</v>
      </c>
      <c r="W26" s="211">
        <f t="shared" ref="W26:W38" si="14">ROUND((+V26*U26),2)</f>
        <v>0</v>
      </c>
      <c r="X26" s="211">
        <f t="shared" ref="X26:X39" si="15">+W26+T26+Q26+N26+K26+H26+E26</f>
        <v>0</v>
      </c>
      <c r="Y26" s="56"/>
    </row>
    <row r="27" spans="1:110" ht="15">
      <c r="A27" s="68">
        <v>19</v>
      </c>
      <c r="B27" s="56"/>
      <c r="C27" s="210">
        <v>0</v>
      </c>
      <c r="D27" s="207">
        <v>0</v>
      </c>
      <c r="E27" s="211">
        <f t="shared" si="8"/>
        <v>0</v>
      </c>
      <c r="F27" s="210">
        <v>0</v>
      </c>
      <c r="G27" s="207">
        <v>0</v>
      </c>
      <c r="H27" s="211">
        <f t="shared" si="9"/>
        <v>0</v>
      </c>
      <c r="I27" s="210">
        <v>0</v>
      </c>
      <c r="J27" s="207">
        <v>0</v>
      </c>
      <c r="K27" s="211">
        <f t="shared" si="10"/>
        <v>0</v>
      </c>
      <c r="L27" s="210">
        <v>0</v>
      </c>
      <c r="M27" s="207">
        <v>0</v>
      </c>
      <c r="N27" s="211">
        <f t="shared" si="11"/>
        <v>0</v>
      </c>
      <c r="O27" s="210">
        <v>0</v>
      </c>
      <c r="P27" s="207">
        <v>0</v>
      </c>
      <c r="Q27" s="211">
        <f t="shared" si="12"/>
        <v>0</v>
      </c>
      <c r="R27" s="210">
        <v>0</v>
      </c>
      <c r="S27" s="207">
        <v>0</v>
      </c>
      <c r="T27" s="211">
        <f t="shared" si="13"/>
        <v>0</v>
      </c>
      <c r="U27" s="210">
        <v>0</v>
      </c>
      <c r="V27" s="207">
        <v>0</v>
      </c>
      <c r="W27" s="211">
        <f t="shared" si="14"/>
        <v>0</v>
      </c>
      <c r="X27" s="211">
        <f t="shared" si="15"/>
        <v>0</v>
      </c>
      <c r="Y27" s="56"/>
    </row>
    <row r="28" spans="1:110" ht="15">
      <c r="A28" s="68">
        <v>20</v>
      </c>
      <c r="B28" s="56"/>
      <c r="C28" s="210">
        <v>0</v>
      </c>
      <c r="D28" s="207">
        <v>0</v>
      </c>
      <c r="E28" s="211">
        <f t="shared" si="8"/>
        <v>0</v>
      </c>
      <c r="F28" s="210">
        <v>0</v>
      </c>
      <c r="G28" s="207">
        <v>0</v>
      </c>
      <c r="H28" s="211">
        <f t="shared" si="9"/>
        <v>0</v>
      </c>
      <c r="I28" s="210">
        <v>0</v>
      </c>
      <c r="J28" s="207">
        <v>0</v>
      </c>
      <c r="K28" s="211">
        <f t="shared" si="10"/>
        <v>0</v>
      </c>
      <c r="L28" s="210">
        <v>0</v>
      </c>
      <c r="M28" s="207">
        <v>0</v>
      </c>
      <c r="N28" s="211">
        <f t="shared" si="11"/>
        <v>0</v>
      </c>
      <c r="O28" s="210">
        <v>0</v>
      </c>
      <c r="P28" s="207">
        <v>0</v>
      </c>
      <c r="Q28" s="211">
        <f t="shared" si="12"/>
        <v>0</v>
      </c>
      <c r="R28" s="210">
        <v>0</v>
      </c>
      <c r="S28" s="207">
        <v>0</v>
      </c>
      <c r="T28" s="211">
        <f t="shared" si="13"/>
        <v>0</v>
      </c>
      <c r="U28" s="210">
        <v>0</v>
      </c>
      <c r="V28" s="207">
        <v>0</v>
      </c>
      <c r="W28" s="211">
        <f t="shared" si="14"/>
        <v>0</v>
      </c>
      <c r="X28" s="211">
        <f t="shared" si="15"/>
        <v>0</v>
      </c>
      <c r="Y28" s="56"/>
    </row>
    <row r="29" spans="1:110" ht="15">
      <c r="A29" s="68">
        <v>21</v>
      </c>
      <c r="B29" s="56"/>
      <c r="C29" s="210">
        <v>0</v>
      </c>
      <c r="D29" s="207">
        <v>0</v>
      </c>
      <c r="E29" s="211">
        <f t="shared" si="8"/>
        <v>0</v>
      </c>
      <c r="F29" s="210">
        <v>0</v>
      </c>
      <c r="G29" s="207">
        <v>0</v>
      </c>
      <c r="H29" s="211">
        <f t="shared" si="9"/>
        <v>0</v>
      </c>
      <c r="I29" s="210">
        <v>0</v>
      </c>
      <c r="J29" s="207">
        <v>0</v>
      </c>
      <c r="K29" s="211">
        <f t="shared" si="10"/>
        <v>0</v>
      </c>
      <c r="L29" s="210">
        <v>0</v>
      </c>
      <c r="M29" s="207">
        <v>0</v>
      </c>
      <c r="N29" s="211">
        <f t="shared" si="11"/>
        <v>0</v>
      </c>
      <c r="O29" s="210">
        <v>0</v>
      </c>
      <c r="P29" s="207">
        <v>0</v>
      </c>
      <c r="Q29" s="211">
        <f t="shared" si="12"/>
        <v>0</v>
      </c>
      <c r="R29" s="210">
        <v>0</v>
      </c>
      <c r="S29" s="207">
        <v>0</v>
      </c>
      <c r="T29" s="211">
        <f t="shared" si="13"/>
        <v>0</v>
      </c>
      <c r="U29" s="210">
        <v>0</v>
      </c>
      <c r="V29" s="207">
        <v>0</v>
      </c>
      <c r="W29" s="211">
        <f t="shared" si="14"/>
        <v>0</v>
      </c>
      <c r="X29" s="211">
        <f t="shared" si="15"/>
        <v>0</v>
      </c>
      <c r="Y29" s="56"/>
    </row>
    <row r="30" spans="1:110" ht="15">
      <c r="A30" s="68">
        <v>22</v>
      </c>
      <c r="B30" s="56"/>
      <c r="C30" s="210">
        <v>0</v>
      </c>
      <c r="D30" s="207">
        <v>0</v>
      </c>
      <c r="E30" s="211">
        <f t="shared" si="8"/>
        <v>0</v>
      </c>
      <c r="F30" s="210">
        <v>0</v>
      </c>
      <c r="G30" s="207">
        <v>0</v>
      </c>
      <c r="H30" s="211">
        <f t="shared" si="9"/>
        <v>0</v>
      </c>
      <c r="I30" s="210">
        <v>0</v>
      </c>
      <c r="J30" s="207">
        <v>0</v>
      </c>
      <c r="K30" s="211">
        <f t="shared" si="10"/>
        <v>0</v>
      </c>
      <c r="L30" s="210">
        <v>0</v>
      </c>
      <c r="M30" s="207">
        <v>0</v>
      </c>
      <c r="N30" s="211">
        <f t="shared" si="11"/>
        <v>0</v>
      </c>
      <c r="O30" s="210">
        <v>0</v>
      </c>
      <c r="P30" s="207">
        <v>0</v>
      </c>
      <c r="Q30" s="211">
        <f t="shared" si="12"/>
        <v>0</v>
      </c>
      <c r="R30" s="210">
        <v>0</v>
      </c>
      <c r="S30" s="207">
        <v>0</v>
      </c>
      <c r="T30" s="211">
        <f t="shared" si="13"/>
        <v>0</v>
      </c>
      <c r="U30" s="210">
        <v>0</v>
      </c>
      <c r="V30" s="207">
        <v>0</v>
      </c>
      <c r="W30" s="211">
        <f t="shared" si="14"/>
        <v>0</v>
      </c>
      <c r="X30" s="211">
        <f t="shared" si="15"/>
        <v>0</v>
      </c>
      <c r="Y30" s="56"/>
    </row>
    <row r="31" spans="1:110" ht="15">
      <c r="A31" s="68">
        <v>23</v>
      </c>
      <c r="B31" s="56"/>
      <c r="C31" s="210">
        <v>0</v>
      </c>
      <c r="D31" s="207">
        <v>0</v>
      </c>
      <c r="E31" s="211">
        <f t="shared" si="8"/>
        <v>0</v>
      </c>
      <c r="F31" s="210">
        <v>0</v>
      </c>
      <c r="G31" s="207">
        <v>0</v>
      </c>
      <c r="H31" s="211">
        <f t="shared" si="9"/>
        <v>0</v>
      </c>
      <c r="I31" s="210">
        <v>0</v>
      </c>
      <c r="J31" s="207">
        <v>0</v>
      </c>
      <c r="K31" s="211">
        <f t="shared" si="10"/>
        <v>0</v>
      </c>
      <c r="L31" s="210">
        <v>0</v>
      </c>
      <c r="M31" s="207">
        <v>0</v>
      </c>
      <c r="N31" s="211">
        <f t="shared" si="11"/>
        <v>0</v>
      </c>
      <c r="O31" s="210">
        <v>0</v>
      </c>
      <c r="P31" s="207">
        <v>0</v>
      </c>
      <c r="Q31" s="211">
        <f t="shared" si="12"/>
        <v>0</v>
      </c>
      <c r="R31" s="210">
        <v>0</v>
      </c>
      <c r="S31" s="207">
        <v>0</v>
      </c>
      <c r="T31" s="211">
        <f t="shared" si="13"/>
        <v>0</v>
      </c>
      <c r="U31" s="210">
        <v>0</v>
      </c>
      <c r="V31" s="207">
        <v>0</v>
      </c>
      <c r="W31" s="211">
        <f t="shared" si="14"/>
        <v>0</v>
      </c>
      <c r="X31" s="211">
        <f t="shared" si="15"/>
        <v>0</v>
      </c>
      <c r="Y31" s="56"/>
    </row>
    <row r="32" spans="1:110" ht="15">
      <c r="A32" s="68">
        <v>24</v>
      </c>
      <c r="B32" s="56"/>
      <c r="C32" s="210">
        <v>0</v>
      </c>
      <c r="D32" s="207">
        <v>0</v>
      </c>
      <c r="E32" s="211">
        <f t="shared" si="8"/>
        <v>0</v>
      </c>
      <c r="F32" s="210">
        <v>0</v>
      </c>
      <c r="G32" s="207">
        <v>0</v>
      </c>
      <c r="H32" s="211">
        <f t="shared" si="9"/>
        <v>0</v>
      </c>
      <c r="I32" s="210">
        <v>0</v>
      </c>
      <c r="J32" s="207">
        <v>0</v>
      </c>
      <c r="K32" s="211">
        <f t="shared" si="10"/>
        <v>0</v>
      </c>
      <c r="L32" s="210">
        <v>0</v>
      </c>
      <c r="M32" s="207">
        <v>0</v>
      </c>
      <c r="N32" s="211">
        <f t="shared" si="11"/>
        <v>0</v>
      </c>
      <c r="O32" s="210">
        <v>0</v>
      </c>
      <c r="P32" s="207">
        <v>0</v>
      </c>
      <c r="Q32" s="211">
        <f t="shared" si="12"/>
        <v>0</v>
      </c>
      <c r="R32" s="210">
        <v>0</v>
      </c>
      <c r="S32" s="207">
        <v>0</v>
      </c>
      <c r="T32" s="211">
        <f t="shared" si="13"/>
        <v>0</v>
      </c>
      <c r="U32" s="210">
        <v>0</v>
      </c>
      <c r="V32" s="207">
        <v>0</v>
      </c>
      <c r="W32" s="211">
        <f t="shared" si="14"/>
        <v>0</v>
      </c>
      <c r="X32" s="211">
        <f t="shared" si="15"/>
        <v>0</v>
      </c>
      <c r="Y32" s="56"/>
    </row>
    <row r="33" spans="1:25" ht="15">
      <c r="A33" s="68">
        <v>25</v>
      </c>
      <c r="B33" s="56"/>
      <c r="C33" s="210">
        <v>0</v>
      </c>
      <c r="D33" s="207">
        <v>0</v>
      </c>
      <c r="E33" s="211">
        <f t="shared" si="8"/>
        <v>0</v>
      </c>
      <c r="F33" s="210">
        <v>0</v>
      </c>
      <c r="G33" s="207">
        <v>0</v>
      </c>
      <c r="H33" s="211">
        <f t="shared" si="9"/>
        <v>0</v>
      </c>
      <c r="I33" s="210">
        <v>0</v>
      </c>
      <c r="J33" s="207">
        <v>0</v>
      </c>
      <c r="K33" s="211">
        <f t="shared" si="10"/>
        <v>0</v>
      </c>
      <c r="L33" s="210">
        <v>0</v>
      </c>
      <c r="M33" s="207">
        <v>0</v>
      </c>
      <c r="N33" s="211">
        <f t="shared" si="11"/>
        <v>0</v>
      </c>
      <c r="O33" s="210">
        <v>0</v>
      </c>
      <c r="P33" s="207">
        <v>0</v>
      </c>
      <c r="Q33" s="211">
        <f t="shared" si="12"/>
        <v>0</v>
      </c>
      <c r="R33" s="210">
        <v>0</v>
      </c>
      <c r="S33" s="207">
        <v>0</v>
      </c>
      <c r="T33" s="211">
        <f t="shared" si="13"/>
        <v>0</v>
      </c>
      <c r="U33" s="210">
        <v>0</v>
      </c>
      <c r="V33" s="207">
        <v>0</v>
      </c>
      <c r="W33" s="211">
        <f t="shared" si="14"/>
        <v>0</v>
      </c>
      <c r="X33" s="211">
        <f t="shared" si="15"/>
        <v>0</v>
      </c>
      <c r="Y33" s="56"/>
    </row>
    <row r="34" spans="1:25" ht="15">
      <c r="A34" s="68">
        <v>26</v>
      </c>
      <c r="B34" s="56"/>
      <c r="C34" s="210">
        <v>0</v>
      </c>
      <c r="D34" s="207">
        <v>0</v>
      </c>
      <c r="E34" s="211">
        <f t="shared" si="8"/>
        <v>0</v>
      </c>
      <c r="F34" s="210">
        <v>0</v>
      </c>
      <c r="G34" s="207">
        <v>0</v>
      </c>
      <c r="H34" s="211">
        <f t="shared" si="9"/>
        <v>0</v>
      </c>
      <c r="I34" s="210">
        <v>0</v>
      </c>
      <c r="J34" s="207">
        <v>0</v>
      </c>
      <c r="K34" s="211">
        <f t="shared" si="10"/>
        <v>0</v>
      </c>
      <c r="L34" s="210">
        <v>0</v>
      </c>
      <c r="M34" s="207">
        <v>0</v>
      </c>
      <c r="N34" s="211">
        <f t="shared" si="11"/>
        <v>0</v>
      </c>
      <c r="O34" s="210">
        <v>0</v>
      </c>
      <c r="P34" s="207">
        <v>0</v>
      </c>
      <c r="Q34" s="211">
        <f t="shared" si="12"/>
        <v>0</v>
      </c>
      <c r="R34" s="210">
        <v>0</v>
      </c>
      <c r="S34" s="207">
        <v>0</v>
      </c>
      <c r="T34" s="211">
        <f t="shared" si="13"/>
        <v>0</v>
      </c>
      <c r="U34" s="210">
        <v>0</v>
      </c>
      <c r="V34" s="207">
        <v>0</v>
      </c>
      <c r="W34" s="211">
        <f t="shared" si="14"/>
        <v>0</v>
      </c>
      <c r="X34" s="211">
        <f t="shared" si="15"/>
        <v>0</v>
      </c>
      <c r="Y34" s="56"/>
    </row>
    <row r="35" spans="1:25" ht="15">
      <c r="A35" s="77">
        <v>27</v>
      </c>
      <c r="B35" s="56"/>
      <c r="C35" s="210">
        <v>0</v>
      </c>
      <c r="D35" s="207">
        <v>0</v>
      </c>
      <c r="E35" s="211">
        <f t="shared" si="8"/>
        <v>0</v>
      </c>
      <c r="F35" s="210">
        <v>0</v>
      </c>
      <c r="G35" s="207">
        <v>0</v>
      </c>
      <c r="H35" s="211">
        <f t="shared" si="9"/>
        <v>0</v>
      </c>
      <c r="I35" s="210">
        <v>0</v>
      </c>
      <c r="J35" s="207">
        <v>0</v>
      </c>
      <c r="K35" s="211">
        <f t="shared" si="10"/>
        <v>0</v>
      </c>
      <c r="L35" s="210">
        <v>0</v>
      </c>
      <c r="M35" s="207">
        <v>0</v>
      </c>
      <c r="N35" s="211">
        <f t="shared" si="11"/>
        <v>0</v>
      </c>
      <c r="O35" s="210">
        <v>0</v>
      </c>
      <c r="P35" s="207">
        <v>0</v>
      </c>
      <c r="Q35" s="211">
        <f t="shared" si="12"/>
        <v>0</v>
      </c>
      <c r="R35" s="210">
        <v>0</v>
      </c>
      <c r="S35" s="207">
        <v>0</v>
      </c>
      <c r="T35" s="211">
        <f t="shared" si="13"/>
        <v>0</v>
      </c>
      <c r="U35" s="210">
        <v>0</v>
      </c>
      <c r="V35" s="207">
        <v>0</v>
      </c>
      <c r="W35" s="211">
        <f t="shared" si="14"/>
        <v>0</v>
      </c>
      <c r="X35" s="211">
        <f t="shared" si="15"/>
        <v>0</v>
      </c>
      <c r="Y35" s="56"/>
    </row>
    <row r="36" spans="1:25" ht="15">
      <c r="A36" s="68">
        <v>28</v>
      </c>
      <c r="B36" s="56"/>
      <c r="C36" s="210">
        <v>0</v>
      </c>
      <c r="D36" s="207">
        <v>0</v>
      </c>
      <c r="E36" s="211">
        <f t="shared" si="8"/>
        <v>0</v>
      </c>
      <c r="F36" s="210">
        <v>0</v>
      </c>
      <c r="G36" s="207">
        <v>0</v>
      </c>
      <c r="H36" s="211">
        <f t="shared" si="9"/>
        <v>0</v>
      </c>
      <c r="I36" s="210">
        <v>0</v>
      </c>
      <c r="J36" s="207">
        <v>0</v>
      </c>
      <c r="K36" s="211">
        <f t="shared" si="10"/>
        <v>0</v>
      </c>
      <c r="L36" s="210">
        <v>0</v>
      </c>
      <c r="M36" s="207">
        <v>0</v>
      </c>
      <c r="N36" s="211">
        <f t="shared" si="11"/>
        <v>0</v>
      </c>
      <c r="O36" s="210">
        <v>0</v>
      </c>
      <c r="P36" s="207">
        <v>0</v>
      </c>
      <c r="Q36" s="211">
        <f t="shared" si="12"/>
        <v>0</v>
      </c>
      <c r="R36" s="210">
        <v>0</v>
      </c>
      <c r="S36" s="207">
        <v>0</v>
      </c>
      <c r="T36" s="211">
        <f t="shared" si="13"/>
        <v>0</v>
      </c>
      <c r="U36" s="210">
        <v>0</v>
      </c>
      <c r="V36" s="207">
        <v>0</v>
      </c>
      <c r="W36" s="211">
        <f t="shared" si="14"/>
        <v>0</v>
      </c>
      <c r="X36" s="211">
        <f t="shared" si="15"/>
        <v>0</v>
      </c>
      <c r="Y36" s="56"/>
    </row>
    <row r="37" spans="1:25" ht="15">
      <c r="A37" s="68">
        <v>29</v>
      </c>
      <c r="B37" s="56"/>
      <c r="C37" s="210">
        <v>0</v>
      </c>
      <c r="D37" s="207">
        <v>0</v>
      </c>
      <c r="E37" s="211">
        <f t="shared" si="8"/>
        <v>0</v>
      </c>
      <c r="F37" s="210">
        <v>0</v>
      </c>
      <c r="G37" s="207">
        <v>0</v>
      </c>
      <c r="H37" s="211">
        <f t="shared" si="9"/>
        <v>0</v>
      </c>
      <c r="I37" s="210">
        <v>0</v>
      </c>
      <c r="J37" s="207">
        <v>0</v>
      </c>
      <c r="K37" s="211">
        <f t="shared" si="10"/>
        <v>0</v>
      </c>
      <c r="L37" s="210">
        <v>0</v>
      </c>
      <c r="M37" s="207">
        <v>0</v>
      </c>
      <c r="N37" s="211">
        <f t="shared" si="11"/>
        <v>0</v>
      </c>
      <c r="O37" s="210">
        <v>0</v>
      </c>
      <c r="P37" s="207">
        <v>0</v>
      </c>
      <c r="Q37" s="211">
        <f t="shared" si="12"/>
        <v>0</v>
      </c>
      <c r="R37" s="210">
        <v>0</v>
      </c>
      <c r="S37" s="207">
        <v>0</v>
      </c>
      <c r="T37" s="211">
        <f t="shared" si="13"/>
        <v>0</v>
      </c>
      <c r="U37" s="210">
        <v>0</v>
      </c>
      <c r="V37" s="207">
        <v>0</v>
      </c>
      <c r="W37" s="211">
        <f t="shared" si="14"/>
        <v>0</v>
      </c>
      <c r="X37" s="211">
        <f t="shared" si="15"/>
        <v>0</v>
      </c>
      <c r="Y37" s="56"/>
    </row>
    <row r="38" spans="1:25" ht="15">
      <c r="A38" s="83">
        <v>30</v>
      </c>
      <c r="B38" s="67"/>
      <c r="C38" s="213">
        <v>0</v>
      </c>
      <c r="D38" s="214">
        <v>0</v>
      </c>
      <c r="E38" s="211">
        <f t="shared" si="8"/>
        <v>0</v>
      </c>
      <c r="F38" s="213">
        <v>0</v>
      </c>
      <c r="G38" s="214">
        <v>0</v>
      </c>
      <c r="H38" s="211">
        <f t="shared" si="9"/>
        <v>0</v>
      </c>
      <c r="I38" s="213">
        <v>0</v>
      </c>
      <c r="J38" s="214">
        <v>0</v>
      </c>
      <c r="K38" s="211">
        <f t="shared" si="10"/>
        <v>0</v>
      </c>
      <c r="L38" s="213">
        <v>0</v>
      </c>
      <c r="M38" s="214">
        <v>0</v>
      </c>
      <c r="N38" s="211">
        <f t="shared" si="11"/>
        <v>0</v>
      </c>
      <c r="O38" s="213">
        <v>0</v>
      </c>
      <c r="P38" s="214">
        <v>0</v>
      </c>
      <c r="Q38" s="211">
        <f t="shared" si="12"/>
        <v>0</v>
      </c>
      <c r="R38" s="213">
        <v>0</v>
      </c>
      <c r="S38" s="214">
        <v>0</v>
      </c>
      <c r="T38" s="211">
        <f t="shared" si="13"/>
        <v>0</v>
      </c>
      <c r="U38" s="213">
        <v>0</v>
      </c>
      <c r="V38" s="214">
        <v>0</v>
      </c>
      <c r="W38" s="211">
        <f t="shared" si="14"/>
        <v>0</v>
      </c>
      <c r="X38" s="211">
        <f t="shared" si="15"/>
        <v>0</v>
      </c>
      <c r="Y38" s="56"/>
    </row>
    <row r="39" spans="1:25" ht="15">
      <c r="A39" s="56"/>
      <c r="B39" s="130" t="s">
        <v>58</v>
      </c>
      <c r="C39" s="56"/>
      <c r="D39" s="78"/>
      <c r="E39" s="208">
        <f>SUM(E9:E38)</f>
        <v>0</v>
      </c>
      <c r="F39" s="56"/>
      <c r="G39" s="78"/>
      <c r="H39" s="208">
        <f>SUM(H9:H38)</f>
        <v>0</v>
      </c>
      <c r="I39" s="56"/>
      <c r="J39" s="78"/>
      <c r="K39" s="208">
        <f>SUM(K9:K38)</f>
        <v>0</v>
      </c>
      <c r="L39" s="56"/>
      <c r="M39" s="78"/>
      <c r="N39" s="208">
        <f>SUM(N9:N38)</f>
        <v>0</v>
      </c>
      <c r="O39" s="56"/>
      <c r="P39" s="78"/>
      <c r="Q39" s="208">
        <f>SUM(Q9:Q38)</f>
        <v>0</v>
      </c>
      <c r="R39" s="56"/>
      <c r="S39" s="78"/>
      <c r="T39" s="208">
        <f>SUM(T9:T38)</f>
        <v>0</v>
      </c>
      <c r="U39" s="56"/>
      <c r="V39" s="78"/>
      <c r="W39" s="208">
        <f>SUM(W9:W38)</f>
        <v>0</v>
      </c>
      <c r="X39" s="208">
        <f t="shared" si="15"/>
        <v>0</v>
      </c>
      <c r="Y39" s="56"/>
    </row>
    <row r="40" spans="1:25" ht="15">
      <c r="A40" s="56"/>
      <c r="B40" s="56"/>
      <c r="C40" s="56"/>
      <c r="D40" s="78"/>
      <c r="E40" s="78"/>
      <c r="F40" s="78"/>
      <c r="G40" s="78"/>
      <c r="H40" s="56"/>
      <c r="I40" s="56"/>
      <c r="J40" s="56"/>
      <c r="K40" s="56"/>
      <c r="L40" s="56"/>
      <c r="M40" s="56"/>
      <c r="N40" s="56"/>
      <c r="O40" s="56"/>
      <c r="P40" s="56"/>
      <c r="Q40" s="56"/>
      <c r="R40" s="56"/>
      <c r="S40" s="56"/>
      <c r="T40" s="56"/>
      <c r="U40" s="56"/>
      <c r="V40" s="56"/>
      <c r="W40" s="56"/>
      <c r="X40" s="56"/>
      <c r="Y40" s="56"/>
    </row>
    <row r="41" spans="1:25" ht="15">
      <c r="A41" s="56"/>
      <c r="B41" s="56"/>
      <c r="C41" s="56"/>
      <c r="D41" s="78"/>
      <c r="E41" s="78"/>
      <c r="F41" s="78"/>
      <c r="G41" s="78"/>
      <c r="H41" s="56"/>
      <c r="I41" s="56"/>
      <c r="J41" s="56"/>
      <c r="K41" s="56"/>
      <c r="L41" s="56"/>
      <c r="M41" s="56"/>
      <c r="N41" s="56"/>
      <c r="O41" s="56"/>
      <c r="P41" s="56"/>
      <c r="Q41" s="56"/>
      <c r="R41" s="56"/>
      <c r="S41" s="56"/>
      <c r="T41" s="56"/>
      <c r="U41" s="56"/>
      <c r="V41" s="56"/>
      <c r="W41" s="56"/>
      <c r="X41" s="56"/>
      <c r="Y41" s="56"/>
    </row>
    <row r="42" spans="1:25" ht="15">
      <c r="A42" s="56"/>
      <c r="B42" s="56"/>
      <c r="C42" s="56"/>
      <c r="D42" s="78"/>
      <c r="E42" s="78"/>
      <c r="F42" s="78"/>
      <c r="G42" s="78"/>
      <c r="H42" s="56"/>
      <c r="I42" s="56"/>
      <c r="J42" s="56"/>
      <c r="K42" s="56"/>
      <c r="L42" s="56"/>
      <c r="M42" s="56"/>
      <c r="N42" s="56"/>
      <c r="O42" s="56"/>
      <c r="P42" s="56"/>
      <c r="Q42" s="56"/>
      <c r="R42" s="56"/>
      <c r="S42" s="56"/>
      <c r="T42" s="56"/>
      <c r="U42" s="56"/>
      <c r="V42" s="56"/>
      <c r="W42" s="56"/>
      <c r="X42" s="56"/>
      <c r="Y42" s="56"/>
    </row>
    <row r="43" spans="1:25" ht="15">
      <c r="A43" s="56"/>
      <c r="B43" s="114" t="s">
        <v>175</v>
      </c>
      <c r="C43" s="72"/>
      <c r="D43" s="72"/>
      <c r="E43" s="72"/>
      <c r="F43" s="72"/>
      <c r="G43" s="187"/>
      <c r="H43" s="56"/>
      <c r="I43" s="56"/>
      <c r="J43" s="56"/>
      <c r="K43" s="56"/>
      <c r="L43" s="56"/>
      <c r="M43" s="56"/>
      <c r="N43" s="56"/>
      <c r="O43" s="56"/>
      <c r="P43" s="56"/>
      <c r="Q43" s="56"/>
      <c r="R43" s="56"/>
      <c r="S43" s="56"/>
      <c r="T43" s="56"/>
      <c r="U43" s="56"/>
      <c r="V43" s="56"/>
      <c r="W43" s="56"/>
      <c r="X43" s="56"/>
      <c r="Y43" s="56"/>
    </row>
    <row r="44" spans="1:25" ht="15">
      <c r="B44" s="81" t="s">
        <v>176</v>
      </c>
      <c r="C44" s="26"/>
      <c r="D44" s="26"/>
      <c r="E44" s="26"/>
      <c r="F44" s="26"/>
      <c r="G44" s="102"/>
    </row>
    <row r="45" spans="1:25">
      <c r="D45" s="8"/>
      <c r="E45" s="8"/>
      <c r="F45" s="8"/>
      <c r="G45" s="8"/>
    </row>
    <row r="46" spans="1:25">
      <c r="D46" s="8"/>
      <c r="E46" s="8"/>
      <c r="F46" s="8"/>
      <c r="G46" s="8"/>
    </row>
    <row r="47" spans="1:25">
      <c r="D47" s="8"/>
      <c r="E47" s="8"/>
      <c r="F47" s="8"/>
      <c r="G47" s="8"/>
    </row>
    <row r="48" spans="1:25">
      <c r="D48" s="8"/>
      <c r="E48" s="8"/>
      <c r="F48" s="8"/>
      <c r="G48" s="8"/>
    </row>
    <row r="49" spans="4:7">
      <c r="D49" s="8"/>
      <c r="E49" s="8"/>
      <c r="F49" s="8"/>
      <c r="G49" s="8"/>
    </row>
    <row r="50" spans="4:7">
      <c r="D50" s="8"/>
      <c r="E50" s="8"/>
      <c r="F50" s="8"/>
      <c r="G50" s="8"/>
    </row>
    <row r="51" spans="4:7">
      <c r="D51" s="8"/>
      <c r="E51" s="8"/>
      <c r="F51" s="8"/>
      <c r="G51" s="8"/>
    </row>
    <row r="52" spans="4:7">
      <c r="D52" s="8"/>
      <c r="E52" s="8"/>
      <c r="F52" s="8"/>
      <c r="G52" s="8"/>
    </row>
    <row r="53" spans="4:7">
      <c r="D53" s="8"/>
      <c r="E53" s="8"/>
      <c r="F53" s="8"/>
      <c r="G53" s="8"/>
    </row>
    <row r="54" spans="4:7">
      <c r="D54" s="8"/>
      <c r="E54" s="8"/>
      <c r="F54" s="8"/>
      <c r="G54" s="8"/>
    </row>
    <row r="55" spans="4:7">
      <c r="D55" s="8"/>
      <c r="E55" s="8"/>
      <c r="F55" s="8"/>
      <c r="G55" s="8"/>
    </row>
    <row r="56" spans="4:7">
      <c r="D56" s="8"/>
      <c r="E56" s="8"/>
      <c r="F56" s="8"/>
      <c r="G56" s="8"/>
    </row>
    <row r="57" spans="4:7">
      <c r="D57" s="8"/>
      <c r="E57" s="8"/>
      <c r="F57" s="8"/>
      <c r="G57" s="8"/>
    </row>
    <row r="58" spans="4:7">
      <c r="D58" s="8"/>
      <c r="E58" s="8"/>
      <c r="F58" s="8"/>
      <c r="G58" s="8"/>
    </row>
    <row r="59" spans="4:7">
      <c r="D59" s="8"/>
      <c r="E59" s="8"/>
      <c r="F59" s="8"/>
      <c r="G59" s="8"/>
    </row>
    <row r="60" spans="4:7">
      <c r="D60" s="8"/>
      <c r="E60" s="8"/>
      <c r="F60" s="8"/>
      <c r="G60" s="8"/>
    </row>
    <row r="61" spans="4:7">
      <c r="D61" s="8"/>
      <c r="E61" s="8"/>
      <c r="F61" s="8"/>
      <c r="G61" s="8"/>
    </row>
    <row r="62" spans="4:7">
      <c r="D62" s="8"/>
      <c r="E62" s="8"/>
      <c r="F62" s="8"/>
      <c r="G62" s="8"/>
    </row>
    <row r="63" spans="4:7">
      <c r="D63" s="8"/>
      <c r="E63" s="8"/>
      <c r="F63" s="8"/>
      <c r="G63" s="8"/>
    </row>
    <row r="64" spans="4:7">
      <c r="D64" s="8"/>
      <c r="E64" s="8"/>
      <c r="F64" s="8"/>
      <c r="G64" s="8"/>
    </row>
    <row r="65" spans="4:7">
      <c r="D65" s="8"/>
      <c r="E65" s="8"/>
      <c r="F65" s="8"/>
      <c r="G65" s="8"/>
    </row>
    <row r="66" spans="4:7">
      <c r="D66" s="8"/>
      <c r="E66" s="8"/>
      <c r="F66" s="8"/>
      <c r="G66" s="8"/>
    </row>
    <row r="67" spans="4:7">
      <c r="D67" s="8"/>
      <c r="E67" s="8"/>
      <c r="F67" s="8"/>
      <c r="G67" s="8"/>
    </row>
    <row r="68" spans="4:7">
      <c r="D68" s="8"/>
      <c r="E68" s="8"/>
      <c r="F68" s="8"/>
      <c r="G68" s="8"/>
    </row>
    <row r="69" spans="4:7">
      <c r="D69" s="8"/>
      <c r="E69" s="8"/>
      <c r="F69" s="8"/>
      <c r="G69" s="8"/>
    </row>
    <row r="70" spans="4:7">
      <c r="D70" s="8"/>
      <c r="E70" s="8"/>
      <c r="F70" s="8"/>
      <c r="G70" s="8"/>
    </row>
    <row r="71" spans="4:7">
      <c r="D71" s="8"/>
      <c r="E71" s="8"/>
      <c r="F71" s="8"/>
      <c r="G71" s="8"/>
    </row>
    <row r="72" spans="4:7">
      <c r="D72" s="8"/>
      <c r="E72" s="8"/>
      <c r="F72" s="8"/>
      <c r="G72" s="8"/>
    </row>
    <row r="73" spans="4:7">
      <c r="D73" s="8"/>
      <c r="E73" s="8"/>
      <c r="F73" s="8"/>
      <c r="G73" s="8"/>
    </row>
    <row r="74" spans="4:7">
      <c r="D74" s="8"/>
      <c r="E74" s="8"/>
      <c r="F74" s="8"/>
      <c r="G74" s="8"/>
    </row>
    <row r="75" spans="4:7">
      <c r="D75" s="8"/>
      <c r="E75" s="8"/>
      <c r="F75" s="8"/>
      <c r="G75" s="8"/>
    </row>
    <row r="76" spans="4:7">
      <c r="D76" s="8"/>
      <c r="E76" s="8"/>
      <c r="F76" s="8"/>
      <c r="G76" s="8"/>
    </row>
    <row r="77" spans="4:7">
      <c r="D77" s="8"/>
      <c r="E77" s="8"/>
      <c r="F77" s="8"/>
      <c r="G77" s="8"/>
    </row>
    <row r="78" spans="4:7">
      <c r="D78" s="8"/>
      <c r="E78" s="8"/>
      <c r="F78" s="8"/>
      <c r="G78" s="8"/>
    </row>
    <row r="79" spans="4:7">
      <c r="D79" s="8"/>
      <c r="E79" s="8"/>
      <c r="F79" s="8"/>
      <c r="G79" s="8"/>
    </row>
    <row r="80" spans="4:7">
      <c r="D80" s="8"/>
      <c r="E80" s="8"/>
      <c r="F80" s="8"/>
      <c r="G80" s="8"/>
    </row>
    <row r="81" spans="4:7">
      <c r="D81" s="8"/>
      <c r="E81" s="8"/>
      <c r="F81" s="8"/>
      <c r="G81" s="8"/>
    </row>
    <row r="82" spans="4:7">
      <c r="D82" s="8"/>
      <c r="E82" s="8"/>
      <c r="F82" s="8"/>
      <c r="G82" s="8"/>
    </row>
    <row r="83" spans="4:7">
      <c r="D83" s="8"/>
      <c r="E83" s="8"/>
      <c r="F83" s="8"/>
      <c r="G83" s="8"/>
    </row>
    <row r="84" spans="4:7">
      <c r="D84" s="8"/>
      <c r="E84" s="8"/>
      <c r="F84" s="8"/>
      <c r="G84" s="8"/>
    </row>
    <row r="85" spans="4:7">
      <c r="D85" s="8"/>
      <c r="E85" s="8"/>
      <c r="F85" s="8"/>
      <c r="G85" s="8"/>
    </row>
    <row r="86" spans="4:7">
      <c r="D86" s="8"/>
      <c r="E86" s="8"/>
      <c r="F86" s="8"/>
      <c r="G86" s="8"/>
    </row>
    <row r="87" spans="4:7">
      <c r="D87" s="8"/>
      <c r="E87" s="8"/>
      <c r="F87" s="8"/>
      <c r="G87" s="8"/>
    </row>
    <row r="88" spans="4:7">
      <c r="D88" s="8"/>
      <c r="E88" s="8"/>
      <c r="F88" s="8"/>
      <c r="G88" s="8"/>
    </row>
    <row r="89" spans="4:7">
      <c r="D89" s="8"/>
      <c r="E89" s="8"/>
      <c r="F89" s="8"/>
      <c r="G89" s="8"/>
    </row>
    <row r="90" spans="4:7">
      <c r="D90" s="8"/>
      <c r="E90" s="8"/>
      <c r="F90" s="8"/>
      <c r="G90" s="8"/>
    </row>
    <row r="91" spans="4:7">
      <c r="D91" s="8"/>
      <c r="E91" s="8"/>
      <c r="F91" s="8"/>
      <c r="G91" s="8"/>
    </row>
    <row r="92" spans="4:7">
      <c r="D92" s="8"/>
      <c r="E92" s="8"/>
      <c r="F92" s="8"/>
      <c r="G92" s="8"/>
    </row>
    <row r="93" spans="4:7">
      <c r="D93" s="8"/>
      <c r="E93" s="8"/>
      <c r="F93" s="8"/>
      <c r="G93" s="8"/>
    </row>
    <row r="94" spans="4:7">
      <c r="D94" s="8"/>
      <c r="E94" s="8"/>
      <c r="F94" s="8"/>
      <c r="G94" s="8"/>
    </row>
    <row r="95" spans="4:7">
      <c r="D95" s="8"/>
      <c r="E95" s="8"/>
      <c r="F95" s="8"/>
      <c r="G95" s="8"/>
    </row>
    <row r="96" spans="4:7">
      <c r="D96" s="8"/>
      <c r="E96" s="8"/>
      <c r="F96" s="8"/>
    </row>
    <row r="97" spans="4:6">
      <c r="D97" s="8"/>
      <c r="E97" s="8"/>
      <c r="F97" s="8"/>
    </row>
    <row r="98" spans="4:6">
      <c r="D98" s="8"/>
      <c r="E98" s="8"/>
      <c r="F98" s="8"/>
    </row>
    <row r="99" spans="4:6">
      <c r="D99" s="8"/>
      <c r="E99" s="8"/>
      <c r="F99" s="8"/>
    </row>
    <row r="100" spans="4:6">
      <c r="D100" s="8"/>
      <c r="E100" s="8"/>
      <c r="F100" s="8"/>
    </row>
    <row r="101" spans="4:6">
      <c r="D101" s="8"/>
      <c r="E101" s="8"/>
      <c r="F101" s="8"/>
    </row>
    <row r="102" spans="4:6">
      <c r="D102" s="8"/>
      <c r="E102" s="8"/>
      <c r="F102" s="8"/>
    </row>
    <row r="103" spans="4:6">
      <c r="D103" s="8"/>
      <c r="E103" s="8"/>
      <c r="F103" s="8"/>
    </row>
    <row r="104" spans="4:6">
      <c r="D104" s="8"/>
      <c r="E104" s="8"/>
      <c r="F104" s="8"/>
    </row>
    <row r="105" spans="4:6">
      <c r="D105" s="8"/>
      <c r="E105" s="8"/>
      <c r="F105" s="8"/>
    </row>
    <row r="106" spans="4:6">
      <c r="D106" s="8"/>
      <c r="E106" s="8"/>
      <c r="F106" s="8"/>
    </row>
    <row r="107" spans="4:6">
      <c r="D107" s="8"/>
      <c r="E107" s="8"/>
      <c r="F107" s="8"/>
    </row>
    <row r="108" spans="4:6">
      <c r="D108" s="8"/>
      <c r="E108" s="8"/>
      <c r="F108" s="8"/>
    </row>
    <row r="109" spans="4:6">
      <c r="D109" s="8"/>
      <c r="E109" s="8"/>
      <c r="F109" s="8"/>
    </row>
    <row r="110" spans="4:6">
      <c r="D110" s="8"/>
      <c r="E110" s="8"/>
      <c r="F110" s="8"/>
    </row>
    <row r="111" spans="4:6">
      <c r="D111" s="8"/>
      <c r="E111" s="8"/>
      <c r="F111" s="8"/>
    </row>
    <row r="112" spans="4:6">
      <c r="D112" s="8"/>
      <c r="E112" s="8"/>
      <c r="F112" s="8"/>
    </row>
    <row r="113" spans="4:6">
      <c r="D113" s="8"/>
      <c r="E113" s="8"/>
      <c r="F113" s="8"/>
    </row>
    <row r="114" spans="4:6">
      <c r="D114" s="8"/>
      <c r="E114" s="8"/>
      <c r="F114" s="8"/>
    </row>
    <row r="115" spans="4:6">
      <c r="D115" s="8"/>
      <c r="E115" s="8"/>
      <c r="F115" s="8"/>
    </row>
    <row r="116" spans="4:6">
      <c r="D116" s="8"/>
      <c r="E116" s="8"/>
      <c r="F116" s="8"/>
    </row>
    <row r="117" spans="4:6">
      <c r="D117" s="8"/>
      <c r="E117" s="8"/>
      <c r="F117" s="8"/>
    </row>
    <row r="118" spans="4:6">
      <c r="D118" s="8"/>
      <c r="E118" s="8"/>
      <c r="F118" s="8"/>
    </row>
    <row r="119" spans="4:6">
      <c r="D119" s="8"/>
      <c r="E119" s="8"/>
      <c r="F119" s="8"/>
    </row>
    <row r="120" spans="4:6">
      <c r="D120" s="8"/>
      <c r="E120" s="8"/>
      <c r="F120" s="8"/>
    </row>
    <row r="121" spans="4:6">
      <c r="D121" s="8"/>
      <c r="E121" s="8"/>
      <c r="F121" s="8"/>
    </row>
    <row r="122" spans="4:6">
      <c r="D122" s="8"/>
      <c r="E122" s="8"/>
      <c r="F122" s="8"/>
    </row>
    <row r="123" spans="4:6">
      <c r="D123" s="8"/>
      <c r="E123" s="8"/>
      <c r="F123" s="8"/>
    </row>
    <row r="124" spans="4:6">
      <c r="D124" s="8"/>
      <c r="E124" s="8"/>
      <c r="F124" s="8"/>
    </row>
    <row r="125" spans="4:6">
      <c r="D125" s="8"/>
      <c r="E125" s="8"/>
      <c r="F125" s="8"/>
    </row>
    <row r="126" spans="4:6">
      <c r="D126" s="8"/>
      <c r="E126" s="8"/>
      <c r="F126" s="8"/>
    </row>
    <row r="127" spans="4:6">
      <c r="D127" s="8"/>
      <c r="E127" s="8"/>
      <c r="F127" s="8"/>
    </row>
    <row r="128" spans="4:6">
      <c r="D128" s="8"/>
      <c r="E128" s="8"/>
      <c r="F128" s="8"/>
    </row>
    <row r="129" spans="4:6">
      <c r="D129" s="8"/>
      <c r="E129" s="8"/>
      <c r="F129" s="8"/>
    </row>
    <row r="130" spans="4:6">
      <c r="D130" s="8"/>
      <c r="E130" s="8"/>
      <c r="F130" s="8"/>
    </row>
    <row r="131" spans="4:6">
      <c r="D131" s="8"/>
      <c r="E131" s="8"/>
      <c r="F131" s="8"/>
    </row>
    <row r="132" spans="4:6">
      <c r="D132" s="8"/>
      <c r="E132" s="8"/>
      <c r="F132" s="8"/>
    </row>
    <row r="133" spans="4:6">
      <c r="D133" s="8"/>
      <c r="E133" s="8"/>
      <c r="F133" s="8"/>
    </row>
    <row r="134" spans="4:6">
      <c r="D134" s="8"/>
      <c r="E134" s="8"/>
      <c r="F134" s="8"/>
    </row>
    <row r="135" spans="4:6">
      <c r="D135" s="8"/>
      <c r="E135" s="8"/>
      <c r="F135" s="8"/>
    </row>
    <row r="136" spans="4:6">
      <c r="D136" s="8"/>
      <c r="E136" s="8"/>
      <c r="F136" s="8"/>
    </row>
    <row r="137" spans="4:6">
      <c r="D137" s="8"/>
      <c r="E137" s="8"/>
      <c r="F137" s="8"/>
    </row>
    <row r="138" spans="4:6">
      <c r="D138" s="8"/>
      <c r="E138" s="8"/>
      <c r="F138" s="8"/>
    </row>
    <row r="139" spans="4:6">
      <c r="D139" s="8"/>
      <c r="E139" s="8"/>
      <c r="F139" s="8"/>
    </row>
    <row r="140" spans="4:6">
      <c r="D140" s="8"/>
      <c r="E140" s="8"/>
      <c r="F140" s="8"/>
    </row>
  </sheetData>
  <phoneticPr fontId="0" type="noConversion"/>
  <pageMargins left="0.25" right="0.25" top="0.69" bottom="0.25" header="0.25" footer="0.25"/>
  <pageSetup scale="90" orientation="landscape" blackAndWhite="1" horizontalDpi="4294967292" verticalDpi="300" r:id="rId1"/>
  <headerFooter alignWithMargins="0">
    <oddHeader>&amp;L&amp;24&amp;USUMMARY OF MATERIALS AND SUPPLIES</oddHeader>
    <oddFooter>Page &amp;P</oddFooter>
  </headerFooter>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8"/>
  <sheetViews>
    <sheetView topLeftCell="A19" zoomScaleNormal="100" workbookViewId="0">
      <selection activeCell="F86" sqref="F86"/>
    </sheetView>
  </sheetViews>
  <sheetFormatPr defaultRowHeight="12.75"/>
  <cols>
    <col min="1" max="1" width="27.42578125" customWidth="1"/>
    <col min="2" max="3" width="10.5703125" customWidth="1"/>
    <col min="4" max="5" width="9.85546875" customWidth="1"/>
    <col min="6" max="7" width="9.7109375" customWidth="1"/>
    <col min="8" max="8" width="10.5703125" customWidth="1"/>
    <col min="9" max="9" width="11.5703125" customWidth="1"/>
    <col min="11" max="11" width="7.5703125" customWidth="1"/>
    <col min="12" max="12" width="5.28515625" customWidth="1"/>
  </cols>
  <sheetData>
    <row r="1" spans="1:26" ht="18">
      <c r="A1" s="46" t="s">
        <v>59</v>
      </c>
      <c r="B1" s="8"/>
      <c r="C1" s="8"/>
      <c r="D1" s="7"/>
      <c r="E1" s="1"/>
      <c r="F1" s="1"/>
      <c r="G1" s="1"/>
      <c r="H1" s="1"/>
      <c r="I1" s="1"/>
      <c r="J1" s="1"/>
      <c r="K1" s="1"/>
      <c r="L1" s="1"/>
      <c r="M1" s="1"/>
      <c r="N1" s="1"/>
      <c r="O1" s="1"/>
      <c r="P1" s="1"/>
      <c r="Q1" s="1"/>
      <c r="R1" s="1"/>
      <c r="S1" s="1"/>
      <c r="T1" s="1"/>
      <c r="U1" s="15"/>
      <c r="V1" s="1"/>
      <c r="W1" s="1"/>
      <c r="X1" s="1"/>
      <c r="Y1" s="1"/>
      <c r="Z1" s="1"/>
    </row>
    <row r="2" spans="1:26" ht="18">
      <c r="A2" s="51" t="str">
        <f>SUMMARY!A2</f>
        <v>Contractor's Name**</v>
      </c>
      <c r="C2" s="1"/>
      <c r="D2" s="1"/>
      <c r="E2" s="1"/>
      <c r="F2" s="1"/>
      <c r="G2" s="1"/>
      <c r="H2" s="1"/>
      <c r="I2" s="1"/>
      <c r="J2" s="1"/>
      <c r="K2" s="1"/>
      <c r="L2" s="17"/>
      <c r="M2" s="1"/>
      <c r="N2" s="1"/>
      <c r="O2" s="1"/>
      <c r="P2" s="1"/>
      <c r="Q2" s="1"/>
      <c r="R2" s="1"/>
      <c r="S2" s="1"/>
      <c r="T2" s="1"/>
      <c r="U2" s="17"/>
      <c r="V2" s="1"/>
      <c r="W2" s="1"/>
      <c r="X2" s="1"/>
      <c r="Y2" s="1"/>
      <c r="Z2" s="1"/>
    </row>
    <row r="3" spans="1:26" ht="15.75">
      <c r="A3" s="201" t="str">
        <f>SUMMARY!A3</f>
        <v>RFP No.**</v>
      </c>
      <c r="C3" s="1"/>
      <c r="D3" s="1"/>
      <c r="E3" s="1"/>
      <c r="F3" s="1"/>
      <c r="G3" s="1"/>
      <c r="H3" s="1"/>
      <c r="I3" s="1"/>
      <c r="J3" s="1"/>
      <c r="K3" s="1"/>
      <c r="L3" s="17"/>
      <c r="M3" s="1"/>
      <c r="N3" s="1"/>
      <c r="O3" s="1"/>
      <c r="P3" s="1"/>
      <c r="Q3" s="1"/>
      <c r="R3" s="1"/>
      <c r="S3" s="1"/>
      <c r="T3" s="1"/>
      <c r="U3" s="17"/>
      <c r="V3" s="1"/>
      <c r="W3" s="1"/>
      <c r="X3" s="1"/>
      <c r="Y3" s="1"/>
      <c r="Z3" s="1"/>
    </row>
    <row r="4" spans="1:26">
      <c r="C4" s="1"/>
      <c r="D4" s="1"/>
      <c r="E4" s="1"/>
      <c r="F4" s="1"/>
      <c r="G4" s="1"/>
      <c r="H4" s="1"/>
      <c r="I4" s="1"/>
      <c r="J4" s="1"/>
      <c r="K4" s="1"/>
      <c r="L4" s="17"/>
      <c r="M4" s="1"/>
      <c r="N4" s="1"/>
      <c r="O4" s="1"/>
      <c r="P4" s="1"/>
      <c r="Q4" s="1"/>
      <c r="R4" s="1"/>
      <c r="S4" s="1"/>
      <c r="T4" s="1"/>
      <c r="U4" s="17"/>
      <c r="V4" s="1"/>
      <c r="W4" s="1"/>
      <c r="X4" s="1"/>
      <c r="Y4" s="1"/>
      <c r="Z4" s="1"/>
    </row>
    <row r="5" spans="1:26">
      <c r="C5" s="1"/>
      <c r="D5" s="1"/>
      <c r="E5" s="1"/>
      <c r="F5" s="1"/>
      <c r="G5" s="1"/>
      <c r="H5" s="1"/>
      <c r="I5" s="1"/>
      <c r="J5" s="1"/>
      <c r="K5" s="1"/>
      <c r="L5" s="17"/>
      <c r="M5" s="1"/>
      <c r="N5" s="1"/>
      <c r="O5" s="1"/>
      <c r="P5" s="1"/>
      <c r="Q5" s="1"/>
      <c r="R5" s="1"/>
      <c r="S5" s="1"/>
      <c r="T5" s="1"/>
      <c r="U5" s="17"/>
      <c r="V5" s="1"/>
      <c r="W5" s="1"/>
      <c r="X5" s="1"/>
      <c r="Y5" s="1"/>
      <c r="Z5" s="1"/>
    </row>
    <row r="6" spans="1:26">
      <c r="C6" s="1"/>
      <c r="D6" s="1"/>
      <c r="E6" s="1"/>
      <c r="F6" s="1"/>
      <c r="G6" s="1"/>
      <c r="H6" s="1"/>
      <c r="I6" s="1"/>
      <c r="J6" s="1"/>
      <c r="K6" s="1"/>
      <c r="L6" s="17"/>
      <c r="M6" s="1"/>
      <c r="N6" s="1"/>
      <c r="O6" s="1"/>
      <c r="P6" s="1"/>
      <c r="Q6" s="1"/>
      <c r="R6" s="1"/>
      <c r="S6" s="1"/>
      <c r="T6" s="1"/>
      <c r="U6" s="17"/>
      <c r="V6" s="1"/>
      <c r="W6" s="1"/>
      <c r="X6" s="1"/>
      <c r="Y6" s="1"/>
      <c r="Z6" s="1"/>
    </row>
    <row r="7" spans="1:26" ht="15">
      <c r="A7" s="215" t="s">
        <v>60</v>
      </c>
      <c r="B7" s="83" t="s">
        <v>46</v>
      </c>
      <c r="C7" s="83" t="s">
        <v>47</v>
      </c>
      <c r="D7" s="83" t="s">
        <v>48</v>
      </c>
      <c r="E7" s="83" t="s">
        <v>49</v>
      </c>
      <c r="F7" s="83" t="s">
        <v>50</v>
      </c>
      <c r="G7" s="83" t="s">
        <v>51</v>
      </c>
      <c r="H7" s="83" t="s">
        <v>52</v>
      </c>
      <c r="I7" s="83" t="s">
        <v>9</v>
      </c>
      <c r="J7" s="1"/>
      <c r="K7" s="1"/>
      <c r="L7" s="1"/>
      <c r="M7" s="1"/>
      <c r="N7" s="1"/>
      <c r="O7" s="1"/>
      <c r="P7" s="1"/>
      <c r="Q7" s="1"/>
      <c r="R7" s="1"/>
      <c r="S7" s="1"/>
      <c r="T7" s="1"/>
      <c r="U7" s="1"/>
      <c r="V7" s="1"/>
      <c r="W7" s="1"/>
      <c r="X7" s="1"/>
      <c r="Y7" s="1"/>
      <c r="Z7" s="1"/>
    </row>
    <row r="8" spans="1:26" ht="15">
      <c r="A8" s="61" t="s">
        <v>61</v>
      </c>
      <c r="B8" s="216">
        <v>1</v>
      </c>
      <c r="C8" s="216">
        <v>1</v>
      </c>
      <c r="D8" s="216">
        <v>1</v>
      </c>
      <c r="E8" s="216">
        <v>1</v>
      </c>
      <c r="F8" s="216">
        <v>1</v>
      </c>
      <c r="G8" s="216">
        <v>1</v>
      </c>
      <c r="H8" s="217">
        <v>1</v>
      </c>
      <c r="I8" s="130"/>
      <c r="J8" s="17"/>
      <c r="K8" s="1"/>
      <c r="L8" s="17"/>
      <c r="M8" s="17"/>
      <c r="N8" s="17"/>
      <c r="O8" s="1"/>
      <c r="P8" s="17"/>
      <c r="Q8" s="17"/>
      <c r="R8" s="17"/>
      <c r="S8" s="1"/>
      <c r="T8" s="17"/>
      <c r="U8" s="17"/>
      <c r="V8" s="17"/>
      <c r="W8" s="1"/>
      <c r="X8" s="1"/>
      <c r="Y8" s="1"/>
      <c r="Z8" s="1"/>
    </row>
    <row r="9" spans="1:26" ht="15">
      <c r="A9" s="218" t="s">
        <v>62</v>
      </c>
      <c r="B9" s="219"/>
      <c r="C9" s="219"/>
      <c r="D9" s="219"/>
      <c r="E9" s="219"/>
      <c r="F9" s="219"/>
      <c r="G9" s="219"/>
      <c r="H9" s="220"/>
      <c r="I9" s="129"/>
      <c r="J9" s="4"/>
      <c r="K9" s="1"/>
      <c r="L9" s="1"/>
      <c r="M9" s="4"/>
      <c r="N9" s="4"/>
      <c r="O9" s="1"/>
      <c r="P9" s="1"/>
      <c r="Q9" s="4"/>
      <c r="R9" s="4"/>
      <c r="S9" s="1"/>
      <c r="T9" s="1"/>
      <c r="U9" s="4"/>
      <c r="V9" s="4"/>
      <c r="W9" s="1"/>
      <c r="X9" s="1"/>
      <c r="Y9" s="4"/>
      <c r="Z9" s="4"/>
    </row>
    <row r="10" spans="1:26" ht="15">
      <c r="A10" s="218" t="s">
        <v>63</v>
      </c>
      <c r="B10" s="135"/>
      <c r="C10" s="135"/>
      <c r="D10" s="135"/>
      <c r="E10" s="135"/>
      <c r="F10" s="135"/>
      <c r="G10" s="135"/>
      <c r="H10" s="133"/>
      <c r="I10" s="68"/>
      <c r="J10" s="5"/>
      <c r="K10" s="5"/>
      <c r="L10" s="2"/>
      <c r="M10" s="2"/>
      <c r="N10" s="2"/>
      <c r="O10" s="1"/>
      <c r="P10" s="2"/>
      <c r="Q10" s="2"/>
      <c r="R10" s="2"/>
      <c r="S10" s="1"/>
      <c r="T10" s="2"/>
      <c r="U10" s="2"/>
      <c r="V10" s="2"/>
      <c r="W10" s="1"/>
      <c r="X10" s="2"/>
      <c r="Y10" s="2"/>
      <c r="Z10" s="2"/>
    </row>
    <row r="11" spans="1:26" ht="15">
      <c r="A11" s="218" t="s">
        <v>64</v>
      </c>
      <c r="B11" s="157">
        <v>0</v>
      </c>
      <c r="C11" s="157">
        <v>0</v>
      </c>
      <c r="D11" s="157">
        <v>0</v>
      </c>
      <c r="E11" s="157">
        <v>0</v>
      </c>
      <c r="F11" s="157">
        <v>0</v>
      </c>
      <c r="G11" s="157">
        <v>0</v>
      </c>
      <c r="H11" s="221">
        <v>0</v>
      </c>
      <c r="I11" s="181"/>
      <c r="J11" s="1"/>
      <c r="K11" s="1"/>
      <c r="L11" s="1"/>
      <c r="M11" s="1"/>
      <c r="N11" s="1"/>
      <c r="O11" s="1"/>
      <c r="P11" s="1"/>
      <c r="Q11" s="1"/>
      <c r="R11" s="1"/>
      <c r="S11" s="1"/>
      <c r="T11" s="1"/>
      <c r="U11" s="1"/>
      <c r="V11" s="1"/>
      <c r="W11" s="1"/>
      <c r="X11" s="1"/>
      <c r="Y11" s="1"/>
      <c r="Z11" s="1"/>
    </row>
    <row r="12" spans="1:26" ht="15">
      <c r="A12" s="218" t="s">
        <v>65</v>
      </c>
      <c r="B12" s="163">
        <v>0</v>
      </c>
      <c r="C12" s="163">
        <v>0</v>
      </c>
      <c r="D12" s="163">
        <v>0</v>
      </c>
      <c r="E12" s="163">
        <v>0</v>
      </c>
      <c r="F12" s="163">
        <v>0</v>
      </c>
      <c r="G12" s="163">
        <v>0</v>
      </c>
      <c r="H12" s="222">
        <v>0</v>
      </c>
      <c r="I12" s="181"/>
      <c r="J12" s="1"/>
      <c r="K12" s="1"/>
      <c r="L12" s="1"/>
      <c r="M12" s="1"/>
      <c r="N12" s="1"/>
      <c r="O12" s="1"/>
      <c r="P12" s="1"/>
      <c r="Q12" s="1"/>
      <c r="R12" s="1"/>
      <c r="S12" s="1"/>
      <c r="T12" s="1"/>
      <c r="U12" s="1"/>
      <c r="V12" s="1"/>
      <c r="W12" s="1"/>
      <c r="X12" s="1"/>
      <c r="Y12" s="1"/>
      <c r="Z12" s="1"/>
    </row>
    <row r="13" spans="1:26" ht="15">
      <c r="A13" s="218" t="s">
        <v>66</v>
      </c>
      <c r="B13" s="163">
        <v>0</v>
      </c>
      <c r="C13" s="163">
        <v>0</v>
      </c>
      <c r="D13" s="163">
        <v>0</v>
      </c>
      <c r="E13" s="163">
        <v>0</v>
      </c>
      <c r="F13" s="163">
        <v>0</v>
      </c>
      <c r="G13" s="163">
        <v>0</v>
      </c>
      <c r="H13" s="222">
        <v>0</v>
      </c>
      <c r="I13" s="181"/>
      <c r="J13" s="1"/>
      <c r="K13" s="1"/>
      <c r="L13" s="1"/>
      <c r="M13" s="1"/>
      <c r="N13" s="1"/>
      <c r="O13" s="1"/>
      <c r="P13" s="1"/>
      <c r="Q13" s="1"/>
      <c r="R13" s="1"/>
      <c r="S13" s="1"/>
      <c r="T13" s="1"/>
      <c r="U13" s="1"/>
      <c r="V13" s="1"/>
      <c r="W13" s="1"/>
      <c r="X13" s="1"/>
      <c r="Y13" s="1"/>
      <c r="Z13" s="1"/>
    </row>
    <row r="14" spans="1:26" ht="15">
      <c r="A14" s="218" t="s">
        <v>67</v>
      </c>
      <c r="B14" s="163">
        <v>0</v>
      </c>
      <c r="C14" s="163">
        <v>0</v>
      </c>
      <c r="D14" s="163">
        <v>0</v>
      </c>
      <c r="E14" s="163">
        <v>0</v>
      </c>
      <c r="F14" s="163">
        <v>0</v>
      </c>
      <c r="G14" s="163">
        <v>0</v>
      </c>
      <c r="H14" s="222">
        <v>0</v>
      </c>
      <c r="I14" s="181"/>
      <c r="J14" s="1"/>
      <c r="K14" s="1"/>
      <c r="L14" s="1"/>
      <c r="M14" s="1"/>
      <c r="N14" s="1"/>
      <c r="O14" s="1"/>
      <c r="P14" s="1"/>
      <c r="Q14" s="1"/>
      <c r="R14" s="1"/>
      <c r="S14" s="1"/>
      <c r="T14" s="1"/>
      <c r="U14" s="1"/>
      <c r="V14" s="1"/>
      <c r="W14" s="1"/>
      <c r="X14" s="1"/>
      <c r="Y14" s="1"/>
      <c r="Z14" s="1"/>
    </row>
    <row r="15" spans="1:26" ht="15">
      <c r="A15" s="61" t="s">
        <v>68</v>
      </c>
      <c r="B15" s="223">
        <v>0</v>
      </c>
      <c r="C15" s="223">
        <v>0</v>
      </c>
      <c r="D15" s="223">
        <v>0</v>
      </c>
      <c r="E15" s="223">
        <v>0</v>
      </c>
      <c r="F15" s="223">
        <v>0</v>
      </c>
      <c r="G15" s="223">
        <v>0</v>
      </c>
      <c r="H15" s="224">
        <v>0</v>
      </c>
      <c r="I15" s="130"/>
      <c r="J15" s="4"/>
      <c r="K15" s="4"/>
      <c r="L15" s="4"/>
      <c r="M15" s="4"/>
      <c r="N15" s="4"/>
      <c r="O15" s="1"/>
      <c r="P15" s="1"/>
      <c r="Q15" s="1"/>
      <c r="R15" s="1"/>
      <c r="S15" s="1"/>
      <c r="T15" s="1"/>
      <c r="U15" s="1"/>
      <c r="V15" s="1"/>
      <c r="W15" s="1"/>
      <c r="X15" s="1"/>
      <c r="Y15" s="1"/>
      <c r="Z15" s="1"/>
    </row>
    <row r="16" spans="1:26" ht="15">
      <c r="A16" s="218" t="s">
        <v>69</v>
      </c>
      <c r="B16" s="157">
        <f>SUM(B11:B15)</f>
        <v>0</v>
      </c>
      <c r="C16" s="157">
        <f t="shared" ref="C16:H16" si="0">SUM(C11:C15)</f>
        <v>0</v>
      </c>
      <c r="D16" s="157">
        <f t="shared" si="0"/>
        <v>0</v>
      </c>
      <c r="E16" s="157">
        <f t="shared" si="0"/>
        <v>0</v>
      </c>
      <c r="F16" s="157">
        <f t="shared" si="0"/>
        <v>0</v>
      </c>
      <c r="G16" s="157">
        <f t="shared" si="0"/>
        <v>0</v>
      </c>
      <c r="H16" s="157">
        <f t="shared" si="0"/>
        <v>0</v>
      </c>
      <c r="I16" s="181"/>
      <c r="J16" s="1"/>
      <c r="K16" s="1"/>
      <c r="L16" s="1"/>
      <c r="M16" s="1"/>
      <c r="N16" s="1"/>
      <c r="O16" s="1"/>
      <c r="P16" s="1"/>
      <c r="Q16" s="1"/>
      <c r="R16" s="1"/>
      <c r="S16" s="1"/>
      <c r="T16" s="1"/>
      <c r="U16" s="1"/>
      <c r="V16" s="1"/>
      <c r="W16" s="1"/>
      <c r="X16" s="1"/>
      <c r="Y16" s="1"/>
      <c r="Z16" s="1"/>
    </row>
    <row r="17" spans="1:26" ht="15">
      <c r="A17" s="215" t="s">
        <v>70</v>
      </c>
      <c r="B17" s="223">
        <v>0</v>
      </c>
      <c r="C17" s="223">
        <v>0</v>
      </c>
      <c r="D17" s="223">
        <v>0</v>
      </c>
      <c r="E17" s="223">
        <v>0</v>
      </c>
      <c r="F17" s="223">
        <v>0</v>
      </c>
      <c r="G17" s="223">
        <v>0</v>
      </c>
      <c r="H17" s="224">
        <v>0</v>
      </c>
      <c r="I17" s="68"/>
      <c r="J17" s="1"/>
      <c r="K17" s="1"/>
      <c r="L17" s="1"/>
      <c r="M17" s="1"/>
      <c r="N17" s="1"/>
      <c r="O17" s="1"/>
      <c r="P17" s="1"/>
      <c r="Q17" s="1"/>
      <c r="R17" s="1"/>
      <c r="S17" s="1"/>
      <c r="T17" s="1"/>
      <c r="U17" s="1"/>
      <c r="V17" s="1"/>
      <c r="W17" s="1"/>
      <c r="X17" s="1"/>
      <c r="Y17" s="1"/>
      <c r="Z17" s="1"/>
    </row>
    <row r="18" spans="1:26" ht="15">
      <c r="A18" s="218" t="s">
        <v>71</v>
      </c>
      <c r="B18" s="175">
        <f>ROUND((+B17*B16),0)</f>
        <v>0</v>
      </c>
      <c r="C18" s="175">
        <f>ROUND((+C17*C16),0)</f>
        <v>0</v>
      </c>
      <c r="D18" s="175">
        <f>ROUND((+D17*D16),0)</f>
        <v>0</v>
      </c>
      <c r="E18" s="175">
        <f>ROUND((+E17*E16),0)</f>
        <v>0</v>
      </c>
      <c r="F18" s="175">
        <f>ROUND((+F17*F16),0)</f>
        <v>0</v>
      </c>
      <c r="G18" s="175">
        <f>ROUND((+G17*G16),2)</f>
        <v>0</v>
      </c>
      <c r="H18" s="175">
        <f>ROUND((+H17*H16),2)</f>
        <v>0</v>
      </c>
      <c r="I18" s="175">
        <f>SUM(B18:H18)</f>
        <v>0</v>
      </c>
      <c r="J18" s="1"/>
      <c r="K18" s="1"/>
      <c r="L18" s="1"/>
      <c r="M18" s="1"/>
      <c r="N18" s="1"/>
      <c r="O18" s="1"/>
      <c r="P18" s="1"/>
      <c r="Q18" s="1"/>
      <c r="R18" s="1"/>
      <c r="S18" s="1"/>
      <c r="T18" s="1"/>
      <c r="U18" s="1"/>
      <c r="V18" s="1"/>
      <c r="W18" s="1"/>
      <c r="X18" s="1"/>
      <c r="Y18" s="1"/>
      <c r="Z18" s="1"/>
    </row>
    <row r="19" spans="1:26" ht="15">
      <c r="A19" s="56"/>
      <c r="B19" s="129"/>
      <c r="C19" s="129"/>
      <c r="D19" s="129"/>
      <c r="E19" s="129"/>
      <c r="F19" s="129"/>
      <c r="G19" s="129"/>
      <c r="H19" s="129"/>
      <c r="I19" s="129"/>
      <c r="J19" s="1"/>
      <c r="K19" s="1"/>
      <c r="L19" s="1"/>
      <c r="M19" s="1"/>
      <c r="N19" s="1"/>
      <c r="O19" s="1"/>
      <c r="P19" s="1"/>
      <c r="Q19" s="1"/>
      <c r="R19" s="1"/>
      <c r="S19" s="1"/>
      <c r="T19" s="1"/>
      <c r="U19" s="1"/>
      <c r="V19" s="1"/>
      <c r="W19" s="1"/>
      <c r="X19" s="1"/>
      <c r="Y19" s="1"/>
      <c r="Z19" s="1"/>
    </row>
    <row r="20" spans="1:26" ht="15">
      <c r="A20" s="61" t="s">
        <v>61</v>
      </c>
      <c r="B20" s="225">
        <v>2</v>
      </c>
      <c r="C20" s="216">
        <v>2</v>
      </c>
      <c r="D20" s="226">
        <v>2</v>
      </c>
      <c r="E20" s="216">
        <v>2</v>
      </c>
      <c r="F20" s="226">
        <v>2</v>
      </c>
      <c r="G20" s="216">
        <v>2</v>
      </c>
      <c r="H20" s="217">
        <v>2</v>
      </c>
      <c r="I20" s="130"/>
      <c r="J20" s="1"/>
      <c r="K20" s="1"/>
      <c r="L20" s="1"/>
      <c r="M20" s="1"/>
      <c r="N20" s="1"/>
      <c r="O20" s="1"/>
      <c r="P20" s="1"/>
      <c r="Q20" s="1"/>
      <c r="R20" s="1"/>
      <c r="S20" s="1"/>
      <c r="T20" s="1"/>
      <c r="U20" s="1"/>
      <c r="V20" s="1"/>
      <c r="W20" s="1"/>
      <c r="X20" s="1"/>
      <c r="Y20" s="1"/>
      <c r="Z20" s="1"/>
    </row>
    <row r="21" spans="1:26" ht="15">
      <c r="A21" s="218" t="s">
        <v>62</v>
      </c>
      <c r="B21" s="227"/>
      <c r="C21" s="219"/>
      <c r="D21" s="184"/>
      <c r="E21" s="219"/>
      <c r="F21" s="184"/>
      <c r="G21" s="219"/>
      <c r="H21" s="220"/>
      <c r="I21" s="129"/>
      <c r="J21" s="1"/>
      <c r="K21" s="1"/>
      <c r="L21" s="1"/>
      <c r="M21" s="1"/>
      <c r="N21" s="1"/>
      <c r="O21" s="1"/>
      <c r="P21" s="1"/>
      <c r="Q21" s="1"/>
      <c r="R21" s="1"/>
      <c r="S21" s="1"/>
      <c r="T21" s="1"/>
      <c r="U21" s="1"/>
      <c r="V21" s="1"/>
      <c r="W21" s="1"/>
      <c r="X21" s="1"/>
      <c r="Y21" s="1"/>
      <c r="Z21" s="1"/>
    </row>
    <row r="22" spans="1:26" ht="15">
      <c r="A22" s="218" t="s">
        <v>63</v>
      </c>
      <c r="B22" s="134"/>
      <c r="C22" s="135"/>
      <c r="D22" s="132"/>
      <c r="E22" s="135"/>
      <c r="F22" s="132"/>
      <c r="G22" s="135"/>
      <c r="H22" s="133"/>
      <c r="I22" s="164" t="s">
        <v>72</v>
      </c>
      <c r="J22" s="1"/>
      <c r="K22" s="1"/>
      <c r="L22" s="1"/>
      <c r="M22" s="1"/>
      <c r="N22" s="1"/>
      <c r="O22" s="1"/>
      <c r="P22" s="1"/>
      <c r="Q22" s="1"/>
      <c r="R22" s="1"/>
      <c r="S22" s="1"/>
      <c r="T22" s="1"/>
      <c r="U22" s="1"/>
      <c r="V22" s="1"/>
      <c r="W22" s="1"/>
      <c r="X22" s="1"/>
      <c r="Y22" s="1"/>
      <c r="Z22" s="1"/>
    </row>
    <row r="23" spans="1:26" ht="15">
      <c r="A23" s="218" t="s">
        <v>64</v>
      </c>
      <c r="B23" s="157">
        <v>0</v>
      </c>
      <c r="C23" s="157">
        <v>0</v>
      </c>
      <c r="D23" s="157">
        <v>0</v>
      </c>
      <c r="E23" s="157">
        <v>0</v>
      </c>
      <c r="F23" s="157">
        <v>0</v>
      </c>
      <c r="G23" s="157">
        <v>0</v>
      </c>
      <c r="H23" s="221">
        <v>0</v>
      </c>
      <c r="I23" s="181"/>
      <c r="J23" s="1"/>
      <c r="K23" s="1"/>
      <c r="L23" s="1"/>
      <c r="M23" s="1"/>
      <c r="N23" s="1"/>
      <c r="O23" s="1"/>
      <c r="P23" s="1"/>
      <c r="Q23" s="1"/>
      <c r="R23" s="1"/>
      <c r="S23" s="1"/>
      <c r="T23" s="1"/>
      <c r="U23" s="1"/>
      <c r="V23" s="1"/>
      <c r="W23" s="1"/>
      <c r="X23" s="1"/>
      <c r="Y23" s="1"/>
      <c r="Z23" s="1"/>
    </row>
    <row r="24" spans="1:26" ht="15">
      <c r="A24" s="218" t="s">
        <v>65</v>
      </c>
      <c r="B24" s="163">
        <v>0</v>
      </c>
      <c r="C24" s="163">
        <v>0</v>
      </c>
      <c r="D24" s="163">
        <v>0</v>
      </c>
      <c r="E24" s="163">
        <v>0</v>
      </c>
      <c r="F24" s="163">
        <v>0</v>
      </c>
      <c r="G24" s="163">
        <v>0</v>
      </c>
      <c r="H24" s="222">
        <v>0</v>
      </c>
      <c r="I24" s="181"/>
      <c r="J24" s="1"/>
      <c r="K24" s="1"/>
      <c r="L24" s="1"/>
      <c r="M24" s="1"/>
      <c r="N24" s="1"/>
      <c r="O24" s="1"/>
      <c r="P24" s="1"/>
      <c r="Q24" s="1"/>
      <c r="R24" s="1"/>
      <c r="S24" s="1"/>
      <c r="T24" s="1"/>
      <c r="U24" s="1"/>
      <c r="V24" s="1"/>
      <c r="W24" s="1"/>
      <c r="X24" s="1"/>
      <c r="Y24" s="1"/>
      <c r="Z24" s="1"/>
    </row>
    <row r="25" spans="1:26" ht="15">
      <c r="A25" s="218" t="s">
        <v>66</v>
      </c>
      <c r="B25" s="163">
        <v>0</v>
      </c>
      <c r="C25" s="163">
        <v>0</v>
      </c>
      <c r="D25" s="163">
        <v>0</v>
      </c>
      <c r="E25" s="163">
        <v>0</v>
      </c>
      <c r="F25" s="163">
        <v>0</v>
      </c>
      <c r="G25" s="163">
        <v>0</v>
      </c>
      <c r="H25" s="222">
        <v>0</v>
      </c>
      <c r="I25" s="181"/>
      <c r="J25" s="1"/>
      <c r="K25" s="1"/>
      <c r="L25" s="1"/>
      <c r="M25" s="1"/>
      <c r="N25" s="1"/>
      <c r="O25" s="1"/>
      <c r="P25" s="1"/>
      <c r="Q25" s="1"/>
      <c r="R25" s="1"/>
      <c r="S25" s="1"/>
      <c r="T25" s="1"/>
      <c r="U25" s="1"/>
      <c r="V25" s="1"/>
      <c r="W25" s="1"/>
      <c r="X25" s="1"/>
      <c r="Y25" s="1"/>
      <c r="Z25" s="1"/>
    </row>
    <row r="26" spans="1:26" ht="15">
      <c r="A26" s="218" t="s">
        <v>67</v>
      </c>
      <c r="B26" s="163">
        <v>0</v>
      </c>
      <c r="C26" s="163">
        <v>0</v>
      </c>
      <c r="D26" s="163">
        <v>0</v>
      </c>
      <c r="E26" s="163">
        <v>0</v>
      </c>
      <c r="F26" s="163">
        <v>0</v>
      </c>
      <c r="G26" s="163">
        <v>0</v>
      </c>
      <c r="H26" s="222">
        <v>0</v>
      </c>
      <c r="I26" s="181"/>
      <c r="J26" s="1"/>
      <c r="K26" s="1"/>
      <c r="L26" s="1"/>
      <c r="M26" s="1"/>
      <c r="N26" s="1"/>
      <c r="O26" s="1"/>
      <c r="P26" s="1"/>
      <c r="Q26" s="1"/>
      <c r="R26" s="1"/>
      <c r="S26" s="1"/>
      <c r="T26" s="1"/>
      <c r="U26" s="1"/>
      <c r="V26" s="1"/>
      <c r="W26" s="1"/>
      <c r="X26" s="1"/>
      <c r="Y26" s="1"/>
      <c r="Z26" s="1"/>
    </row>
    <row r="27" spans="1:26" ht="15">
      <c r="A27" s="61" t="s">
        <v>68</v>
      </c>
      <c r="B27" s="223">
        <v>0</v>
      </c>
      <c r="C27" s="223">
        <v>0</v>
      </c>
      <c r="D27" s="223">
        <v>0</v>
      </c>
      <c r="E27" s="223">
        <v>0</v>
      </c>
      <c r="F27" s="223">
        <v>0</v>
      </c>
      <c r="G27" s="223">
        <v>0</v>
      </c>
      <c r="H27" s="224">
        <v>0</v>
      </c>
      <c r="I27" s="130"/>
      <c r="J27" s="1"/>
      <c r="K27" s="1"/>
      <c r="L27" s="1"/>
      <c r="M27" s="1"/>
      <c r="N27" s="1"/>
      <c r="O27" s="1"/>
      <c r="P27" s="1"/>
      <c r="Q27" s="1"/>
      <c r="R27" s="1"/>
      <c r="S27" s="1"/>
      <c r="T27" s="1"/>
      <c r="U27" s="1"/>
      <c r="V27" s="1"/>
      <c r="W27" s="1"/>
      <c r="X27" s="1"/>
      <c r="Y27" s="1"/>
      <c r="Z27" s="1"/>
    </row>
    <row r="28" spans="1:26" ht="15">
      <c r="A28" s="218" t="s">
        <v>69</v>
      </c>
      <c r="B28" s="157">
        <f>SUM(B23:B27)</f>
        <v>0</v>
      </c>
      <c r="C28" s="157">
        <f t="shared" ref="C28:H28" si="1">SUM(C23:C27)</f>
        <v>0</v>
      </c>
      <c r="D28" s="157">
        <f t="shared" si="1"/>
        <v>0</v>
      </c>
      <c r="E28" s="157">
        <f t="shared" si="1"/>
        <v>0</v>
      </c>
      <c r="F28" s="157">
        <f t="shared" si="1"/>
        <v>0</v>
      </c>
      <c r="G28" s="157">
        <f t="shared" si="1"/>
        <v>0</v>
      </c>
      <c r="H28" s="157">
        <f t="shared" si="1"/>
        <v>0</v>
      </c>
      <c r="I28" s="181"/>
      <c r="J28" s="1"/>
      <c r="K28" s="1"/>
      <c r="L28" s="1"/>
      <c r="M28" s="1"/>
      <c r="N28" s="1"/>
      <c r="O28" s="1"/>
      <c r="P28" s="1"/>
      <c r="Q28" s="1"/>
      <c r="R28" s="1"/>
      <c r="S28" s="1"/>
      <c r="T28" s="1"/>
      <c r="U28" s="1"/>
      <c r="V28" s="1"/>
      <c r="W28" s="1"/>
      <c r="X28" s="1"/>
      <c r="Y28" s="1"/>
      <c r="Z28" s="1"/>
    </row>
    <row r="29" spans="1:26" ht="15">
      <c r="A29" s="215" t="s">
        <v>70</v>
      </c>
      <c r="B29" s="223">
        <v>0</v>
      </c>
      <c r="C29" s="223">
        <v>0</v>
      </c>
      <c r="D29" s="223">
        <v>0</v>
      </c>
      <c r="E29" s="223">
        <v>0</v>
      </c>
      <c r="F29" s="223">
        <v>0</v>
      </c>
      <c r="G29" s="223">
        <v>0</v>
      </c>
      <c r="H29" s="224">
        <v>0</v>
      </c>
      <c r="I29" s="68"/>
      <c r="J29" s="1"/>
      <c r="K29" s="1"/>
      <c r="L29" s="1"/>
      <c r="M29" s="1"/>
      <c r="N29" s="1"/>
      <c r="O29" s="1"/>
      <c r="P29" s="1"/>
      <c r="Q29" s="1"/>
      <c r="R29" s="1"/>
      <c r="S29" s="1"/>
      <c r="T29" s="1"/>
      <c r="U29" s="1"/>
      <c r="V29" s="1"/>
      <c r="W29" s="1"/>
      <c r="X29" s="1"/>
      <c r="Y29" s="1"/>
      <c r="Z29" s="1"/>
    </row>
    <row r="30" spans="1:26" ht="15">
      <c r="A30" s="218" t="s">
        <v>71</v>
      </c>
      <c r="B30" s="175">
        <f>ROUND((+B29*B28),0)</f>
        <v>0</v>
      </c>
      <c r="C30" s="175">
        <f>ROUND((+C29*C28),0)</f>
        <v>0</v>
      </c>
      <c r="D30" s="175">
        <f>ROUND((+D29*D28),0)</f>
        <v>0</v>
      </c>
      <c r="E30" s="175">
        <f>ROUND((+E29*E28),0)</f>
        <v>0</v>
      </c>
      <c r="F30" s="175">
        <f>ROUND((+F29*F28),0)</f>
        <v>0</v>
      </c>
      <c r="G30" s="175">
        <f>ROUND((+G29*G28),2)</f>
        <v>0</v>
      </c>
      <c r="H30" s="175">
        <f>ROUND((+H29*H28),2)</f>
        <v>0</v>
      </c>
      <c r="I30" s="175">
        <f>SUM(B30:H30)</f>
        <v>0</v>
      </c>
      <c r="J30" s="1"/>
      <c r="K30" s="1"/>
      <c r="L30" s="1"/>
      <c r="M30" s="1"/>
      <c r="N30" s="1"/>
      <c r="O30" s="1"/>
      <c r="P30" s="1"/>
      <c r="Q30" s="1"/>
      <c r="R30" s="1"/>
      <c r="S30" s="1"/>
      <c r="T30" s="1"/>
      <c r="U30" s="1"/>
      <c r="V30" s="1"/>
      <c r="W30" s="1"/>
      <c r="X30" s="1"/>
      <c r="Y30" s="1"/>
      <c r="Z30" s="1"/>
    </row>
    <row r="31" spans="1:26" ht="15">
      <c r="A31" s="129"/>
      <c r="B31" s="129"/>
      <c r="C31" s="129"/>
      <c r="D31" s="129"/>
      <c r="E31" s="129"/>
      <c r="F31" s="129"/>
      <c r="G31" s="129"/>
      <c r="H31" s="129"/>
      <c r="I31" s="129"/>
      <c r="J31" s="1"/>
      <c r="K31" s="1"/>
      <c r="L31" s="1"/>
      <c r="M31" s="1"/>
      <c r="N31" s="1"/>
      <c r="O31" s="1"/>
      <c r="P31" s="1"/>
      <c r="Q31" s="1"/>
      <c r="R31" s="1"/>
      <c r="S31" s="1"/>
      <c r="T31" s="1"/>
      <c r="U31" s="1"/>
      <c r="V31" s="1"/>
      <c r="W31" s="1"/>
      <c r="X31" s="1"/>
      <c r="Y31" s="1"/>
      <c r="Z31" s="1"/>
    </row>
    <row r="32" spans="1:26" ht="15">
      <c r="A32" s="61" t="s">
        <v>61</v>
      </c>
      <c r="B32" s="225">
        <v>3</v>
      </c>
      <c r="C32" s="216">
        <v>3</v>
      </c>
      <c r="D32" s="226">
        <v>3</v>
      </c>
      <c r="E32" s="216">
        <v>3</v>
      </c>
      <c r="F32" s="226">
        <v>3</v>
      </c>
      <c r="G32" s="216">
        <v>3</v>
      </c>
      <c r="H32" s="217">
        <v>3</v>
      </c>
      <c r="I32" s="130"/>
      <c r="J32" s="1"/>
      <c r="K32" s="1"/>
      <c r="L32" s="1"/>
      <c r="M32" s="1"/>
      <c r="N32" s="1"/>
      <c r="O32" s="1"/>
      <c r="P32" s="1"/>
      <c r="Q32" s="1"/>
      <c r="R32" s="1"/>
      <c r="S32" s="1"/>
      <c r="T32" s="1"/>
      <c r="U32" s="1"/>
      <c r="V32" s="1"/>
      <c r="W32" s="1"/>
      <c r="X32" s="1"/>
      <c r="Y32" s="1"/>
      <c r="Z32" s="1"/>
    </row>
    <row r="33" spans="1:26" ht="15">
      <c r="A33" s="218" t="s">
        <v>62</v>
      </c>
      <c r="B33" s="227"/>
      <c r="C33" s="219"/>
      <c r="D33" s="184"/>
      <c r="E33" s="219"/>
      <c r="F33" s="184"/>
      <c r="G33" s="219"/>
      <c r="H33" s="220"/>
      <c r="I33" s="129"/>
      <c r="J33" s="1"/>
      <c r="K33" s="1"/>
      <c r="L33" s="1"/>
      <c r="M33" s="1"/>
      <c r="N33" s="1"/>
      <c r="O33" s="1"/>
      <c r="P33" s="1"/>
      <c r="Q33" s="1"/>
      <c r="R33" s="1"/>
      <c r="S33" s="1"/>
      <c r="T33" s="1"/>
      <c r="U33" s="1"/>
      <c r="V33" s="1"/>
      <c r="W33" s="1"/>
      <c r="X33" s="1"/>
      <c r="Y33" s="1"/>
      <c r="Z33" s="1"/>
    </row>
    <row r="34" spans="1:26" ht="15">
      <c r="A34" s="218" t="s">
        <v>63</v>
      </c>
      <c r="B34" s="134"/>
      <c r="C34" s="135"/>
      <c r="D34" s="132"/>
      <c r="E34" s="135"/>
      <c r="F34" s="132"/>
      <c r="G34" s="135"/>
      <c r="H34" s="133"/>
      <c r="I34" s="164"/>
      <c r="J34" s="1"/>
      <c r="K34" s="1"/>
      <c r="L34" s="1"/>
      <c r="M34" s="1"/>
      <c r="N34" s="1"/>
      <c r="O34" s="1"/>
      <c r="P34" s="1"/>
      <c r="Q34" s="1"/>
      <c r="R34" s="1"/>
      <c r="S34" s="1"/>
      <c r="T34" s="1"/>
      <c r="U34" s="1"/>
      <c r="V34" s="1"/>
      <c r="W34" s="1"/>
      <c r="X34" s="1"/>
      <c r="Y34" s="1"/>
      <c r="Z34" s="1"/>
    </row>
    <row r="35" spans="1:26" ht="15">
      <c r="A35" s="218" t="s">
        <v>64</v>
      </c>
      <c r="B35" s="157">
        <v>0</v>
      </c>
      <c r="C35" s="157">
        <v>0</v>
      </c>
      <c r="D35" s="157">
        <v>0</v>
      </c>
      <c r="E35" s="157">
        <v>0</v>
      </c>
      <c r="F35" s="157">
        <v>0</v>
      </c>
      <c r="G35" s="157">
        <v>0</v>
      </c>
      <c r="H35" s="221">
        <v>0</v>
      </c>
      <c r="I35" s="181"/>
      <c r="J35" s="1"/>
      <c r="K35" s="1"/>
      <c r="L35" s="1"/>
      <c r="M35" s="1"/>
      <c r="N35" s="1"/>
      <c r="O35" s="1"/>
      <c r="P35" s="1"/>
      <c r="Q35" s="1"/>
      <c r="R35" s="1"/>
      <c r="S35" s="1"/>
      <c r="T35" s="1"/>
      <c r="U35" s="1"/>
      <c r="V35" s="1"/>
      <c r="W35" s="1"/>
      <c r="X35" s="1"/>
      <c r="Y35" s="1"/>
      <c r="Z35" s="1"/>
    </row>
    <row r="36" spans="1:26" ht="15">
      <c r="A36" s="218" t="s">
        <v>65</v>
      </c>
      <c r="B36" s="163">
        <v>0</v>
      </c>
      <c r="C36" s="163">
        <v>0</v>
      </c>
      <c r="D36" s="163">
        <v>0</v>
      </c>
      <c r="E36" s="163">
        <v>0</v>
      </c>
      <c r="F36" s="163">
        <v>0</v>
      </c>
      <c r="G36" s="163">
        <v>0</v>
      </c>
      <c r="H36" s="222">
        <v>0</v>
      </c>
      <c r="I36" s="181"/>
      <c r="J36" s="1"/>
      <c r="K36" s="1"/>
      <c r="L36" s="1"/>
      <c r="M36" s="1"/>
      <c r="N36" s="1"/>
      <c r="O36" s="1"/>
      <c r="P36" s="1"/>
      <c r="Q36" s="1"/>
      <c r="R36" s="1"/>
      <c r="S36" s="1"/>
      <c r="T36" s="1"/>
      <c r="U36" s="1"/>
      <c r="V36" s="1"/>
      <c r="W36" s="1"/>
      <c r="X36" s="1"/>
      <c r="Y36" s="1"/>
      <c r="Z36" s="1"/>
    </row>
    <row r="37" spans="1:26" ht="15">
      <c r="A37" s="218" t="s">
        <v>66</v>
      </c>
      <c r="B37" s="163">
        <v>0</v>
      </c>
      <c r="C37" s="163">
        <v>0</v>
      </c>
      <c r="D37" s="163">
        <v>0</v>
      </c>
      <c r="E37" s="163">
        <v>0</v>
      </c>
      <c r="F37" s="163">
        <v>0</v>
      </c>
      <c r="G37" s="163">
        <v>0</v>
      </c>
      <c r="H37" s="222">
        <v>0</v>
      </c>
      <c r="I37" s="181"/>
      <c r="J37" s="1"/>
      <c r="K37" s="1"/>
      <c r="L37" s="1"/>
      <c r="M37" s="1"/>
      <c r="N37" s="1"/>
      <c r="O37" s="1"/>
      <c r="P37" s="1"/>
      <c r="Q37" s="1"/>
      <c r="R37" s="1"/>
      <c r="S37" s="1"/>
      <c r="T37" s="1"/>
      <c r="U37" s="1"/>
      <c r="V37" s="1"/>
      <c r="W37" s="1"/>
      <c r="X37" s="1"/>
      <c r="Y37" s="1"/>
      <c r="Z37" s="1"/>
    </row>
    <row r="38" spans="1:26" ht="15">
      <c r="A38" s="218" t="s">
        <v>67</v>
      </c>
      <c r="B38" s="163">
        <v>0</v>
      </c>
      <c r="C38" s="163">
        <v>0</v>
      </c>
      <c r="D38" s="163">
        <v>0</v>
      </c>
      <c r="E38" s="163">
        <v>0</v>
      </c>
      <c r="F38" s="163">
        <v>0</v>
      </c>
      <c r="G38" s="163">
        <v>0</v>
      </c>
      <c r="H38" s="222">
        <v>0</v>
      </c>
      <c r="I38" s="181"/>
      <c r="J38" s="1"/>
      <c r="K38" s="1"/>
      <c r="L38" s="1"/>
      <c r="M38" s="1"/>
      <c r="N38" s="1"/>
      <c r="O38" s="1"/>
      <c r="P38" s="1"/>
      <c r="Q38" s="1"/>
      <c r="R38" s="1"/>
      <c r="S38" s="1"/>
      <c r="T38" s="1"/>
      <c r="U38" s="1"/>
      <c r="V38" s="1"/>
      <c r="W38" s="1"/>
      <c r="X38" s="1"/>
      <c r="Y38" s="1"/>
      <c r="Z38" s="1"/>
    </row>
    <row r="39" spans="1:26" ht="15">
      <c r="A39" s="61" t="s">
        <v>68</v>
      </c>
      <c r="B39" s="223">
        <v>0</v>
      </c>
      <c r="C39" s="223">
        <v>0</v>
      </c>
      <c r="D39" s="223">
        <v>0</v>
      </c>
      <c r="E39" s="223">
        <v>0</v>
      </c>
      <c r="F39" s="223">
        <v>0</v>
      </c>
      <c r="G39" s="223">
        <v>0</v>
      </c>
      <c r="H39" s="224">
        <v>0</v>
      </c>
      <c r="I39" s="130"/>
      <c r="J39" s="1"/>
      <c r="K39" s="1"/>
      <c r="L39" s="1"/>
      <c r="M39" s="1"/>
      <c r="N39" s="1"/>
      <c r="O39" s="1"/>
      <c r="P39" s="1"/>
      <c r="Q39" s="1"/>
      <c r="R39" s="1"/>
      <c r="S39" s="1"/>
      <c r="T39" s="1"/>
      <c r="U39" s="1"/>
      <c r="V39" s="1"/>
      <c r="W39" s="1"/>
      <c r="X39" s="1"/>
      <c r="Y39" s="1"/>
      <c r="Z39" s="1"/>
    </row>
    <row r="40" spans="1:26" ht="15">
      <c r="A40" s="218" t="s">
        <v>69</v>
      </c>
      <c r="B40" s="157">
        <f>SUM(B35:B39)</f>
        <v>0</v>
      </c>
      <c r="C40" s="157">
        <f t="shared" ref="C40:H40" si="2">SUM(C35:C39)</f>
        <v>0</v>
      </c>
      <c r="D40" s="157">
        <f t="shared" si="2"/>
        <v>0</v>
      </c>
      <c r="E40" s="157">
        <f t="shared" si="2"/>
        <v>0</v>
      </c>
      <c r="F40" s="157">
        <f t="shared" si="2"/>
        <v>0</v>
      </c>
      <c r="G40" s="157">
        <f t="shared" si="2"/>
        <v>0</v>
      </c>
      <c r="H40" s="157">
        <f t="shared" si="2"/>
        <v>0</v>
      </c>
      <c r="I40" s="181"/>
      <c r="J40" s="1"/>
      <c r="K40" s="1"/>
      <c r="L40" s="1"/>
      <c r="M40" s="1"/>
      <c r="N40" s="1"/>
      <c r="O40" s="1"/>
      <c r="P40" s="1"/>
      <c r="Q40" s="1"/>
      <c r="R40" s="1"/>
      <c r="S40" s="1"/>
      <c r="T40" s="1"/>
      <c r="U40" s="1"/>
      <c r="V40" s="1"/>
      <c r="W40" s="1"/>
      <c r="X40" s="1"/>
      <c r="Y40" s="1"/>
      <c r="Z40" s="1"/>
    </row>
    <row r="41" spans="1:26" ht="15">
      <c r="A41" s="215" t="s">
        <v>70</v>
      </c>
      <c r="B41" s="223">
        <v>0</v>
      </c>
      <c r="C41" s="223">
        <v>0</v>
      </c>
      <c r="D41" s="223">
        <v>0</v>
      </c>
      <c r="E41" s="223">
        <v>0</v>
      </c>
      <c r="F41" s="223">
        <v>0</v>
      </c>
      <c r="G41" s="223">
        <v>0</v>
      </c>
      <c r="H41" s="224">
        <v>0</v>
      </c>
      <c r="I41" s="68"/>
      <c r="J41" s="1"/>
      <c r="K41" s="1"/>
      <c r="L41" s="1"/>
      <c r="M41" s="1"/>
      <c r="N41" s="1"/>
      <c r="O41" s="1"/>
      <c r="P41" s="1"/>
      <c r="Q41" s="1"/>
      <c r="R41" s="1"/>
      <c r="S41" s="1"/>
      <c r="T41" s="1"/>
      <c r="U41" s="1"/>
      <c r="V41" s="1"/>
      <c r="W41" s="1"/>
      <c r="X41" s="1"/>
      <c r="Y41" s="1"/>
      <c r="Z41" s="1"/>
    </row>
    <row r="42" spans="1:26" ht="15">
      <c r="A42" s="215" t="s">
        <v>71</v>
      </c>
      <c r="B42" s="175">
        <f>ROUND((+B41*B40),2)</f>
        <v>0</v>
      </c>
      <c r="C42" s="175">
        <f t="shared" ref="C42:H42" si="3">ROUND((+C41*C40),2)</f>
        <v>0</v>
      </c>
      <c r="D42" s="175">
        <f t="shared" si="3"/>
        <v>0</v>
      </c>
      <c r="E42" s="175">
        <f t="shared" si="3"/>
        <v>0</v>
      </c>
      <c r="F42" s="175">
        <f t="shared" si="3"/>
        <v>0</v>
      </c>
      <c r="G42" s="175">
        <f t="shared" si="3"/>
        <v>0</v>
      </c>
      <c r="H42" s="175">
        <f t="shared" si="3"/>
        <v>0</v>
      </c>
      <c r="I42" s="175">
        <f>SUM(B42:H42)</f>
        <v>0</v>
      </c>
      <c r="J42" s="1"/>
      <c r="K42" s="1"/>
      <c r="L42" s="1"/>
      <c r="M42" s="1"/>
      <c r="N42" s="1"/>
      <c r="O42" s="1"/>
      <c r="P42" s="1"/>
      <c r="Q42" s="1"/>
      <c r="R42" s="1"/>
      <c r="S42" s="1"/>
      <c r="T42" s="1"/>
      <c r="U42" s="1"/>
      <c r="V42" s="1"/>
      <c r="W42" s="1"/>
      <c r="X42" s="1"/>
      <c r="Y42" s="1"/>
      <c r="Z42" s="1"/>
    </row>
    <row r="43" spans="1:26" ht="15">
      <c r="A43" s="215" t="s">
        <v>73</v>
      </c>
      <c r="B43" s="175">
        <f t="shared" ref="B43:H43" si="4">+B42+B30+B18</f>
        <v>0</v>
      </c>
      <c r="C43" s="175">
        <f t="shared" si="4"/>
        <v>0</v>
      </c>
      <c r="D43" s="175">
        <f t="shared" si="4"/>
        <v>0</v>
      </c>
      <c r="E43" s="175">
        <f t="shared" si="4"/>
        <v>0</v>
      </c>
      <c r="F43" s="175">
        <f t="shared" si="4"/>
        <v>0</v>
      </c>
      <c r="G43" s="175">
        <f t="shared" si="4"/>
        <v>0</v>
      </c>
      <c r="H43" s="175">
        <f t="shared" si="4"/>
        <v>0</v>
      </c>
      <c r="I43" s="175">
        <f>SUM(B43:H43)</f>
        <v>0</v>
      </c>
      <c r="J43" s="1"/>
      <c r="K43" s="1"/>
      <c r="L43" s="1"/>
      <c r="M43" s="1"/>
      <c r="N43" s="1"/>
      <c r="O43" s="1"/>
      <c r="P43" s="1"/>
      <c r="Q43" s="1"/>
      <c r="R43" s="1"/>
      <c r="S43" s="1"/>
      <c r="T43" s="1"/>
      <c r="U43" s="1"/>
      <c r="V43" s="1"/>
      <c r="W43" s="1"/>
      <c r="X43" s="1"/>
      <c r="Y43" s="1"/>
      <c r="Z43" s="1"/>
    </row>
    <row r="44" spans="1:26" ht="15">
      <c r="A44" s="56"/>
      <c r="B44" s="95"/>
      <c r="C44" s="95"/>
      <c r="D44" s="95"/>
      <c r="E44" s="95"/>
      <c r="F44" s="95"/>
      <c r="G44" s="95"/>
      <c r="H44" s="95"/>
      <c r="I44" s="95"/>
      <c r="J44" s="1"/>
      <c r="K44" s="1"/>
      <c r="L44" s="1"/>
      <c r="M44" s="1"/>
      <c r="N44" s="1"/>
      <c r="O44" s="1"/>
      <c r="P44" s="1"/>
      <c r="Q44" s="1"/>
      <c r="R44" s="1"/>
      <c r="S44" s="1"/>
      <c r="T44" s="1"/>
      <c r="U44" s="1"/>
      <c r="V44" s="1"/>
      <c r="W44" s="1"/>
      <c r="X44" s="1"/>
      <c r="Y44" s="1"/>
      <c r="Z44" s="1"/>
    </row>
    <row r="45" spans="1:26">
      <c r="B45" s="19"/>
      <c r="C45" s="19"/>
      <c r="D45" s="19"/>
      <c r="E45" s="19"/>
      <c r="F45" s="19"/>
      <c r="G45" s="19"/>
      <c r="H45" s="19"/>
      <c r="I45" s="19"/>
      <c r="J45" s="1"/>
      <c r="K45" s="1"/>
      <c r="L45" s="1"/>
      <c r="M45" s="1"/>
      <c r="N45" s="1"/>
      <c r="O45" s="1"/>
      <c r="P45" s="1"/>
      <c r="Q45" s="1"/>
      <c r="R45" s="1"/>
      <c r="S45" s="1"/>
      <c r="T45" s="1"/>
      <c r="U45" s="1"/>
      <c r="V45" s="1"/>
      <c r="W45" s="1"/>
      <c r="X45" s="1"/>
      <c r="Y45" s="1"/>
      <c r="Z45" s="1"/>
    </row>
    <row r="46" spans="1:26" ht="15">
      <c r="A46" s="103" t="s">
        <v>177</v>
      </c>
      <c r="B46" s="228"/>
      <c r="C46" s="228"/>
      <c r="D46" s="116"/>
      <c r="E46" s="116"/>
      <c r="F46" s="116"/>
      <c r="G46" s="228"/>
      <c r="H46" s="229"/>
      <c r="I46" s="1"/>
      <c r="J46" s="1"/>
      <c r="K46" s="1"/>
      <c r="L46" s="1"/>
      <c r="M46" s="1"/>
      <c r="N46" s="1"/>
      <c r="O46" s="1"/>
      <c r="P46" s="1"/>
      <c r="Q46" s="1"/>
      <c r="R46" s="1"/>
      <c r="S46" s="1"/>
      <c r="T46" s="1"/>
      <c r="U46" s="1"/>
      <c r="V46" s="1"/>
      <c r="W46" s="1"/>
      <c r="X46" s="1"/>
      <c r="Y46" s="1"/>
      <c r="Z46" s="1"/>
    </row>
    <row r="47" spans="1:26" ht="15">
      <c r="A47" s="230" t="s">
        <v>178</v>
      </c>
      <c r="B47" s="7"/>
      <c r="C47" s="7"/>
      <c r="D47" s="19"/>
      <c r="E47" s="19"/>
      <c r="F47" s="19"/>
      <c r="G47" s="7"/>
      <c r="H47" s="34"/>
      <c r="I47" s="1"/>
      <c r="J47" s="1"/>
      <c r="K47" s="1"/>
      <c r="L47" s="1"/>
      <c r="M47" s="1"/>
      <c r="N47" s="1"/>
      <c r="O47" s="1"/>
      <c r="P47" s="1"/>
      <c r="Q47" s="1"/>
      <c r="R47" s="1"/>
      <c r="S47" s="1"/>
      <c r="T47" s="1"/>
      <c r="U47" s="1"/>
      <c r="V47" s="1"/>
      <c r="W47" s="1"/>
      <c r="X47" s="1"/>
      <c r="Y47" s="1"/>
      <c r="Z47" s="1"/>
    </row>
    <row r="48" spans="1:26" ht="15">
      <c r="A48" s="230" t="s">
        <v>179</v>
      </c>
      <c r="B48" s="7"/>
      <c r="C48" s="7"/>
      <c r="D48" s="19"/>
      <c r="E48" s="19"/>
      <c r="F48" s="19"/>
      <c r="G48" s="7"/>
      <c r="H48" s="34"/>
      <c r="I48" s="1"/>
      <c r="J48" s="1"/>
      <c r="K48" s="1"/>
      <c r="L48" s="1"/>
      <c r="M48" s="1"/>
      <c r="N48" s="1"/>
      <c r="O48" s="1"/>
      <c r="P48" s="1"/>
      <c r="Q48" s="1"/>
      <c r="R48" s="1"/>
      <c r="S48" s="1"/>
      <c r="T48" s="1"/>
      <c r="U48" s="1"/>
      <c r="V48" s="1"/>
      <c r="W48" s="1"/>
      <c r="X48" s="1"/>
      <c r="Y48" s="1"/>
      <c r="Z48" s="1"/>
    </row>
    <row r="49" spans="1:26" ht="15">
      <c r="A49" s="231" t="s">
        <v>180</v>
      </c>
      <c r="B49" s="32"/>
      <c r="C49" s="32"/>
      <c r="D49" s="32"/>
      <c r="E49" s="32"/>
      <c r="F49" s="32"/>
      <c r="G49" s="32"/>
      <c r="H49" s="232"/>
      <c r="I49" s="1"/>
      <c r="J49" s="1"/>
      <c r="K49" s="1"/>
      <c r="L49" s="1"/>
      <c r="M49" s="1"/>
      <c r="N49" s="1"/>
      <c r="O49" s="1"/>
      <c r="P49" s="1"/>
      <c r="Q49" s="1"/>
      <c r="R49" s="1"/>
      <c r="S49" s="1"/>
      <c r="T49" s="1"/>
      <c r="U49" s="1"/>
      <c r="V49" s="1"/>
      <c r="W49" s="1"/>
      <c r="X49" s="1"/>
      <c r="Y49" s="1"/>
      <c r="Z49" s="1"/>
    </row>
    <row r="50" spans="1:26">
      <c r="B50" s="1"/>
      <c r="C50" s="1"/>
      <c r="D50" s="2"/>
      <c r="E50" s="2"/>
      <c r="F50" s="2"/>
      <c r="G50" s="1"/>
      <c r="H50" s="1"/>
      <c r="I50" s="1"/>
      <c r="J50" s="1"/>
      <c r="K50" s="1"/>
      <c r="L50" s="1"/>
      <c r="M50" s="1"/>
      <c r="N50" s="1"/>
      <c r="O50" s="1"/>
      <c r="P50" s="1"/>
      <c r="Q50" s="1"/>
      <c r="R50" s="1"/>
      <c r="S50" s="1"/>
      <c r="T50" s="1"/>
      <c r="U50" s="1"/>
      <c r="V50" s="1"/>
      <c r="W50" s="1"/>
      <c r="X50" s="1"/>
      <c r="Y50" s="1"/>
      <c r="Z50" s="1"/>
    </row>
    <row r="51" spans="1:26">
      <c r="A51" s="1"/>
      <c r="B51" s="1"/>
      <c r="C51" s="1"/>
      <c r="D51" s="3"/>
      <c r="E51" s="3"/>
      <c r="F51" s="3"/>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6"/>
      <c r="G52" s="1"/>
      <c r="H52" s="1"/>
      <c r="I52" s="1"/>
      <c r="J52" s="1"/>
      <c r="K52" s="1"/>
      <c r="L52" s="1"/>
      <c r="M52" s="1"/>
      <c r="N52" s="1"/>
      <c r="O52" s="1"/>
      <c r="P52" s="1"/>
      <c r="Q52" s="1"/>
      <c r="R52" s="1"/>
      <c r="S52" s="1"/>
      <c r="T52" s="1"/>
      <c r="U52" s="1"/>
      <c r="V52" s="1"/>
      <c r="W52" s="1"/>
      <c r="X52" s="1"/>
      <c r="Y52" s="1"/>
      <c r="Z52" s="1"/>
    </row>
    <row r="53" spans="1:26">
      <c r="A53" s="1"/>
      <c r="B53" s="1"/>
      <c r="C53" s="1"/>
      <c r="D53" s="3"/>
      <c r="E53" s="3"/>
      <c r="F53" s="3"/>
      <c r="G53" s="1"/>
      <c r="H53" s="1"/>
      <c r="I53" s="1"/>
      <c r="J53" s="1"/>
      <c r="K53" s="1"/>
      <c r="L53" s="1"/>
      <c r="M53" s="1"/>
      <c r="N53" s="1"/>
      <c r="O53" s="1"/>
      <c r="P53" s="1"/>
      <c r="Q53" s="1"/>
      <c r="R53" s="1"/>
      <c r="S53" s="1"/>
      <c r="T53" s="1"/>
      <c r="U53" s="1"/>
      <c r="V53" s="1"/>
      <c r="W53" s="1"/>
      <c r="X53" s="1"/>
      <c r="Y53" s="1"/>
      <c r="Z53" s="1"/>
    </row>
    <row r="54" spans="1:26">
      <c r="A54" s="1"/>
      <c r="B54" s="1"/>
      <c r="C54" s="1"/>
      <c r="D54" s="3"/>
      <c r="E54" s="3"/>
      <c r="F54" s="3"/>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3"/>
      <c r="E56" s="3"/>
      <c r="F56" s="3"/>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6"/>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6"/>
      <c r="G58" s="1"/>
      <c r="H58" s="1"/>
      <c r="I58" s="1"/>
      <c r="J58" s="1"/>
      <c r="K58" s="1"/>
      <c r="L58" s="1"/>
      <c r="M58" s="1"/>
      <c r="N58" s="1"/>
      <c r="O58" s="1"/>
      <c r="P58" s="1"/>
      <c r="Q58" s="1"/>
      <c r="R58" s="1"/>
      <c r="S58" s="1"/>
      <c r="T58" s="1"/>
      <c r="U58" s="1"/>
      <c r="V58" s="1"/>
      <c r="W58" s="1"/>
      <c r="X58" s="1"/>
      <c r="Y58" s="1"/>
      <c r="Z58" s="1"/>
    </row>
    <row r="59" spans="1:26">
      <c r="A59" s="1"/>
      <c r="B59" s="1"/>
      <c r="C59" s="1"/>
      <c r="D59" s="2"/>
      <c r="E59" s="2"/>
      <c r="F59" s="2"/>
      <c r="G59" s="1"/>
      <c r="H59" s="1"/>
      <c r="I59" s="1"/>
      <c r="J59" s="1"/>
      <c r="K59" s="1"/>
      <c r="L59" s="1"/>
      <c r="M59" s="1"/>
      <c r="N59" s="1"/>
      <c r="O59" s="1"/>
      <c r="P59" s="1"/>
      <c r="Q59" s="1"/>
      <c r="R59" s="1"/>
      <c r="S59" s="1"/>
      <c r="T59" s="1"/>
      <c r="U59" s="1"/>
      <c r="V59" s="1"/>
      <c r="W59" s="1"/>
      <c r="X59" s="1"/>
      <c r="Y59" s="1"/>
      <c r="Z59" s="1"/>
    </row>
    <row r="60" spans="1:26">
      <c r="A60" s="1"/>
      <c r="B60" s="1"/>
      <c r="C60" s="1"/>
      <c r="D60" s="3"/>
      <c r="E60" s="3"/>
      <c r="F60" s="3"/>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6"/>
      <c r="G61" s="1"/>
      <c r="H61" s="1"/>
      <c r="I61" s="1"/>
      <c r="J61" s="1"/>
      <c r="K61" s="1"/>
      <c r="L61" s="1"/>
      <c r="M61" s="1"/>
      <c r="N61" s="1"/>
      <c r="O61" s="1"/>
      <c r="P61" s="1"/>
      <c r="Q61" s="1"/>
      <c r="R61" s="1"/>
      <c r="S61" s="1"/>
      <c r="T61" s="1"/>
      <c r="U61" s="1"/>
      <c r="V61" s="1"/>
      <c r="W61" s="1"/>
      <c r="X61" s="1"/>
      <c r="Y61" s="1"/>
      <c r="Z61" s="1"/>
    </row>
    <row r="62" spans="1:26">
      <c r="A62" s="1"/>
      <c r="B62" s="1"/>
      <c r="C62" s="1"/>
      <c r="D62" s="2"/>
      <c r="E62" s="2"/>
      <c r="F62" s="2"/>
      <c r="G62" s="1"/>
      <c r="H62" s="1"/>
      <c r="I62" s="1"/>
      <c r="J62" s="1"/>
      <c r="K62" s="1"/>
      <c r="L62" s="1"/>
      <c r="M62" s="1"/>
      <c r="N62" s="1"/>
      <c r="O62" s="1"/>
      <c r="P62" s="1"/>
      <c r="Q62" s="1"/>
      <c r="R62" s="1"/>
      <c r="S62" s="1"/>
      <c r="T62" s="1"/>
      <c r="U62" s="1"/>
      <c r="V62" s="1"/>
      <c r="W62" s="1"/>
      <c r="X62" s="1"/>
      <c r="Y62" s="1"/>
      <c r="Z62" s="1"/>
    </row>
    <row r="63" spans="1:26">
      <c r="A63" s="1"/>
      <c r="B63" s="1"/>
      <c r="C63" s="1"/>
      <c r="D63" s="3"/>
      <c r="E63" s="3"/>
      <c r="F63" s="3"/>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2"/>
      <c r="E65" s="2"/>
      <c r="F65" s="2"/>
      <c r="G65" s="1"/>
      <c r="H65" s="2"/>
      <c r="I65" s="2"/>
      <c r="J65" s="2"/>
      <c r="K65" s="1"/>
      <c r="L65" s="2"/>
      <c r="M65" s="2"/>
      <c r="N65" s="2"/>
      <c r="O65" s="1"/>
      <c r="P65" s="2"/>
      <c r="Q65" s="2"/>
      <c r="R65" s="2"/>
      <c r="S65" s="1"/>
      <c r="T65" s="2"/>
      <c r="U65" s="2"/>
      <c r="V65" s="2"/>
      <c r="W65" s="1"/>
      <c r="X65" s="2"/>
      <c r="Y65" s="2"/>
      <c r="Z65" s="2"/>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3"/>
      <c r="E67" s="3"/>
      <c r="F67" s="3"/>
      <c r="G67" s="1"/>
      <c r="H67" s="3"/>
      <c r="I67" s="3"/>
      <c r="J67" s="3"/>
      <c r="K67" s="1"/>
      <c r="L67" s="3"/>
      <c r="M67" s="3"/>
      <c r="N67" s="3"/>
      <c r="O67" s="1"/>
      <c r="P67" s="3"/>
      <c r="Q67" s="3"/>
      <c r="R67" s="3"/>
      <c r="S67" s="1"/>
      <c r="T67" s="3"/>
      <c r="U67" s="3"/>
      <c r="V67" s="3"/>
      <c r="W67" s="1"/>
      <c r="X67" s="3"/>
      <c r="Y67" s="3"/>
      <c r="Z67" s="3"/>
    </row>
    <row r="68" spans="1:26">
      <c r="A68" s="1"/>
      <c r="B68" s="1"/>
      <c r="C68" s="1"/>
      <c r="D68" s="2"/>
      <c r="E68" s="2"/>
      <c r="F68" s="2"/>
      <c r="G68" s="1"/>
      <c r="H68" s="2"/>
      <c r="I68" s="2"/>
      <c r="J68" s="2"/>
      <c r="K68" s="1"/>
      <c r="L68" s="2"/>
      <c r="M68" s="2"/>
      <c r="N68" s="2"/>
      <c r="O68" s="1"/>
      <c r="P68" s="2"/>
      <c r="Q68" s="2"/>
      <c r="R68" s="2"/>
      <c r="S68" s="1"/>
      <c r="T68" s="2"/>
      <c r="U68" s="2"/>
      <c r="V68" s="2"/>
      <c r="W68" s="1"/>
      <c r="X68" s="2"/>
      <c r="Y68" s="2"/>
      <c r="Z68" s="2"/>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3"/>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sheetData>
  <phoneticPr fontId="0" type="noConversion"/>
  <pageMargins left="0.25" right="0.25" top="0" bottom="0" header="0" footer="0.18"/>
  <pageSetup orientation="landscape" blackAndWhite="1" horizontalDpi="4294967292" r:id="rId1"/>
  <headerFooter alignWithMargins="0">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6"/>
  <sheetViews>
    <sheetView workbookViewId="0">
      <selection activeCell="E49" sqref="E49"/>
    </sheetView>
  </sheetViews>
  <sheetFormatPr defaultRowHeight="12.75"/>
  <cols>
    <col min="1" max="1" width="4.5703125" customWidth="1"/>
    <col min="2" max="2" width="20.42578125" customWidth="1"/>
    <col min="3" max="3" width="11.140625" customWidth="1"/>
    <col min="5" max="5" width="11.42578125" customWidth="1"/>
    <col min="6" max="6" width="11" customWidth="1"/>
    <col min="7" max="7" width="8.5703125" customWidth="1"/>
    <col min="8" max="8" width="11" customWidth="1"/>
    <col min="9" max="9" width="10.85546875" customWidth="1"/>
    <col min="10" max="10" width="9.7109375" customWidth="1"/>
  </cols>
  <sheetData>
    <row r="1" spans="1:24" ht="18">
      <c r="A1" s="46" t="s">
        <v>74</v>
      </c>
      <c r="B1" s="8"/>
      <c r="C1" s="8"/>
      <c r="D1" s="8"/>
      <c r="E1" s="8"/>
      <c r="F1" s="8"/>
    </row>
    <row r="2" spans="1:24" ht="18">
      <c r="A2" s="47" t="str">
        <f>SUMMARY!A2</f>
        <v>Contractor's Name**</v>
      </c>
    </row>
    <row r="3" spans="1:24" ht="15.75">
      <c r="A3" s="39" t="str">
        <f>SUMMARY!A3</f>
        <v>RFP No.**</v>
      </c>
    </row>
    <row r="8" spans="1:24" ht="15">
      <c r="A8" s="56"/>
      <c r="B8" s="56"/>
      <c r="C8" s="178"/>
      <c r="D8" s="202" t="s">
        <v>46</v>
      </c>
      <c r="E8" s="203"/>
      <c r="F8" s="178"/>
      <c r="G8" s="202" t="s">
        <v>47</v>
      </c>
      <c r="H8" s="203"/>
      <c r="I8" s="178"/>
      <c r="J8" s="202" t="s">
        <v>48</v>
      </c>
      <c r="K8" s="203"/>
      <c r="L8" s="178"/>
      <c r="M8" s="202" t="s">
        <v>49</v>
      </c>
      <c r="N8" s="203"/>
      <c r="O8" s="178"/>
      <c r="P8" s="202" t="s">
        <v>50</v>
      </c>
      <c r="Q8" s="203"/>
      <c r="R8" s="178"/>
      <c r="S8" s="202" t="s">
        <v>51</v>
      </c>
      <c r="T8" s="203"/>
      <c r="U8" s="178"/>
      <c r="V8" s="202" t="s">
        <v>52</v>
      </c>
      <c r="W8" s="203"/>
      <c r="X8" s="56"/>
    </row>
    <row r="9" spans="1:24" ht="15">
      <c r="A9" s="56"/>
      <c r="B9" s="56"/>
      <c r="C9" s="204" t="s">
        <v>53</v>
      </c>
      <c r="D9" s="77" t="s">
        <v>53</v>
      </c>
      <c r="E9" s="75"/>
      <c r="F9" s="204" t="s">
        <v>53</v>
      </c>
      <c r="G9" s="77" t="s">
        <v>53</v>
      </c>
      <c r="H9" s="75"/>
      <c r="I9" s="204" t="s">
        <v>53</v>
      </c>
      <c r="J9" s="77" t="s">
        <v>53</v>
      </c>
      <c r="K9" s="75"/>
      <c r="L9" s="204" t="s">
        <v>53</v>
      </c>
      <c r="M9" s="77" t="s">
        <v>53</v>
      </c>
      <c r="N9" s="75"/>
      <c r="O9" s="204" t="s">
        <v>53</v>
      </c>
      <c r="P9" s="77" t="s">
        <v>53</v>
      </c>
      <c r="Q9" s="75"/>
      <c r="R9" s="204" t="s">
        <v>53</v>
      </c>
      <c r="S9" s="77" t="s">
        <v>53</v>
      </c>
      <c r="T9" s="75"/>
      <c r="U9" s="204" t="s">
        <v>53</v>
      </c>
      <c r="V9" s="77" t="s">
        <v>53</v>
      </c>
      <c r="W9" s="75"/>
      <c r="X9" s="78"/>
    </row>
    <row r="10" spans="1:24" ht="15">
      <c r="A10" s="136"/>
      <c r="B10" s="83" t="s">
        <v>54</v>
      </c>
      <c r="C10" s="137" t="s">
        <v>55</v>
      </c>
      <c r="D10" s="83" t="s">
        <v>56</v>
      </c>
      <c r="E10" s="205" t="s">
        <v>57</v>
      </c>
      <c r="F10" s="137" t="s">
        <v>55</v>
      </c>
      <c r="G10" s="83" t="s">
        <v>56</v>
      </c>
      <c r="H10" s="205" t="s">
        <v>57</v>
      </c>
      <c r="I10" s="137" t="s">
        <v>55</v>
      </c>
      <c r="J10" s="83" t="s">
        <v>56</v>
      </c>
      <c r="K10" s="205" t="s">
        <v>57</v>
      </c>
      <c r="L10" s="137" t="s">
        <v>55</v>
      </c>
      <c r="M10" s="83" t="s">
        <v>56</v>
      </c>
      <c r="N10" s="205" t="s">
        <v>57</v>
      </c>
      <c r="O10" s="137" t="s">
        <v>55</v>
      </c>
      <c r="P10" s="83" t="s">
        <v>56</v>
      </c>
      <c r="Q10" s="205" t="s">
        <v>57</v>
      </c>
      <c r="R10" s="137" t="s">
        <v>55</v>
      </c>
      <c r="S10" s="83" t="s">
        <v>56</v>
      </c>
      <c r="T10" s="205" t="s">
        <v>57</v>
      </c>
      <c r="U10" s="137" t="s">
        <v>55</v>
      </c>
      <c r="V10" s="83" t="s">
        <v>56</v>
      </c>
      <c r="W10" s="205" t="s">
        <v>57</v>
      </c>
      <c r="X10" s="197" t="s">
        <v>9</v>
      </c>
    </row>
    <row r="11" spans="1:24" ht="15">
      <c r="A11" s="130">
        <v>1</v>
      </c>
      <c r="B11" s="56"/>
      <c r="C11" s="206">
        <v>0</v>
      </c>
      <c r="D11" s="207">
        <v>0</v>
      </c>
      <c r="E11" s="208">
        <f>ROUND((+D11*C11),2)</f>
        <v>0</v>
      </c>
      <c r="F11" s="206">
        <v>0</v>
      </c>
      <c r="G11" s="207">
        <v>0</v>
      </c>
      <c r="H11" s="208">
        <f>ROUND((+G11*F11),2)</f>
        <v>0</v>
      </c>
      <c r="I11" s="206">
        <v>0</v>
      </c>
      <c r="J11" s="207">
        <v>0</v>
      </c>
      <c r="K11" s="208">
        <f>ROUND((+J11*I11),2)</f>
        <v>0</v>
      </c>
      <c r="L11" s="206">
        <v>0</v>
      </c>
      <c r="M11" s="207">
        <v>0</v>
      </c>
      <c r="N11" s="208">
        <f>ROUND((+M11*L11),2)</f>
        <v>0</v>
      </c>
      <c r="O11" s="206">
        <v>0</v>
      </c>
      <c r="P11" s="207">
        <v>0</v>
      </c>
      <c r="Q11" s="208">
        <f>ROUND((+P11*O11),2)</f>
        <v>0</v>
      </c>
      <c r="R11" s="206">
        <v>0</v>
      </c>
      <c r="S11" s="207">
        <v>0</v>
      </c>
      <c r="T11" s="208">
        <f>ROUND((+S11*R11),2)</f>
        <v>0</v>
      </c>
      <c r="U11" s="206">
        <v>0</v>
      </c>
      <c r="V11" s="209">
        <v>0</v>
      </c>
      <c r="W11" s="208">
        <f>ROUND((+V11*U11),2)</f>
        <v>0</v>
      </c>
      <c r="X11" s="208">
        <f>+W11+T11+Q11+N11+K11+H11+E11</f>
        <v>0</v>
      </c>
    </row>
    <row r="12" spans="1:24" ht="15">
      <c r="A12" s="130">
        <v>2</v>
      </c>
      <c r="B12" s="56"/>
      <c r="C12" s="210">
        <v>0</v>
      </c>
      <c r="D12" s="207">
        <v>0</v>
      </c>
      <c r="E12" s="211">
        <f t="shared" ref="E12:E27" si="0">ROUND((+D12*C12),2)</f>
        <v>0</v>
      </c>
      <c r="F12" s="210">
        <v>0</v>
      </c>
      <c r="G12" s="207">
        <v>0</v>
      </c>
      <c r="H12" s="211">
        <f t="shared" ref="H12:H27" si="1">ROUND((+G12*F12),2)</f>
        <v>0</v>
      </c>
      <c r="I12" s="210">
        <v>0</v>
      </c>
      <c r="J12" s="207">
        <v>0</v>
      </c>
      <c r="K12" s="211">
        <f t="shared" ref="K12:K27" si="2">ROUND((+J12*I12),2)</f>
        <v>0</v>
      </c>
      <c r="L12" s="210">
        <v>0</v>
      </c>
      <c r="M12" s="207">
        <v>0</v>
      </c>
      <c r="N12" s="211">
        <f t="shared" ref="N12:N27" si="3">ROUND((+M12*L12),2)</f>
        <v>0</v>
      </c>
      <c r="O12" s="210">
        <v>0</v>
      </c>
      <c r="P12" s="207">
        <v>0</v>
      </c>
      <c r="Q12" s="211">
        <f t="shared" ref="Q12:Q27" si="4">ROUND((+P12*O12),2)</f>
        <v>0</v>
      </c>
      <c r="R12" s="210">
        <v>0</v>
      </c>
      <c r="S12" s="207">
        <v>0</v>
      </c>
      <c r="T12" s="211">
        <f t="shared" ref="T12:T27" si="5">ROUND((+S12*R12),2)</f>
        <v>0</v>
      </c>
      <c r="U12" s="210">
        <v>0</v>
      </c>
      <c r="V12" s="207">
        <v>0</v>
      </c>
      <c r="W12" s="211">
        <f t="shared" ref="W12:W27" si="6">ROUND((+V12*U12),2)</f>
        <v>0</v>
      </c>
      <c r="X12" s="211">
        <f t="shared" ref="X12:X27" si="7">+W12+T12+Q12+N12+K12+H12+E12</f>
        <v>0</v>
      </c>
    </row>
    <row r="13" spans="1:24" ht="15">
      <c r="A13" s="130">
        <v>3</v>
      </c>
      <c r="B13" s="56"/>
      <c r="C13" s="210">
        <v>0</v>
      </c>
      <c r="D13" s="207">
        <v>0</v>
      </c>
      <c r="E13" s="211">
        <f t="shared" si="0"/>
        <v>0</v>
      </c>
      <c r="F13" s="210">
        <v>0</v>
      </c>
      <c r="G13" s="207">
        <v>0</v>
      </c>
      <c r="H13" s="211">
        <f t="shared" si="1"/>
        <v>0</v>
      </c>
      <c r="I13" s="210">
        <v>0</v>
      </c>
      <c r="J13" s="207">
        <v>0</v>
      </c>
      <c r="K13" s="211">
        <f t="shared" si="2"/>
        <v>0</v>
      </c>
      <c r="L13" s="210">
        <v>0</v>
      </c>
      <c r="M13" s="207">
        <v>0</v>
      </c>
      <c r="N13" s="211">
        <f t="shared" si="3"/>
        <v>0</v>
      </c>
      <c r="O13" s="210">
        <v>0</v>
      </c>
      <c r="P13" s="207">
        <v>0</v>
      </c>
      <c r="Q13" s="211">
        <f t="shared" si="4"/>
        <v>0</v>
      </c>
      <c r="R13" s="210">
        <v>0</v>
      </c>
      <c r="S13" s="207">
        <v>0</v>
      </c>
      <c r="T13" s="211">
        <f t="shared" si="5"/>
        <v>0</v>
      </c>
      <c r="U13" s="210">
        <v>0</v>
      </c>
      <c r="V13" s="207">
        <v>0</v>
      </c>
      <c r="W13" s="211">
        <f t="shared" si="6"/>
        <v>0</v>
      </c>
      <c r="X13" s="211">
        <f t="shared" si="7"/>
        <v>0</v>
      </c>
    </row>
    <row r="14" spans="1:24" ht="15">
      <c r="A14" s="130">
        <v>4</v>
      </c>
      <c r="B14" s="56"/>
      <c r="C14" s="210">
        <v>0</v>
      </c>
      <c r="D14" s="207">
        <v>0</v>
      </c>
      <c r="E14" s="211">
        <f t="shared" si="0"/>
        <v>0</v>
      </c>
      <c r="F14" s="210">
        <v>0</v>
      </c>
      <c r="G14" s="207">
        <v>0</v>
      </c>
      <c r="H14" s="211">
        <f t="shared" si="1"/>
        <v>0</v>
      </c>
      <c r="I14" s="210">
        <v>0</v>
      </c>
      <c r="J14" s="207">
        <v>0</v>
      </c>
      <c r="K14" s="211">
        <f t="shared" si="2"/>
        <v>0</v>
      </c>
      <c r="L14" s="210">
        <v>0</v>
      </c>
      <c r="M14" s="207">
        <v>0</v>
      </c>
      <c r="N14" s="211">
        <f t="shared" si="3"/>
        <v>0</v>
      </c>
      <c r="O14" s="210">
        <v>0</v>
      </c>
      <c r="P14" s="207">
        <v>0</v>
      </c>
      <c r="Q14" s="211">
        <f t="shared" si="4"/>
        <v>0</v>
      </c>
      <c r="R14" s="210">
        <v>0</v>
      </c>
      <c r="S14" s="207">
        <v>0</v>
      </c>
      <c r="T14" s="211">
        <f t="shared" si="5"/>
        <v>0</v>
      </c>
      <c r="U14" s="210">
        <v>0</v>
      </c>
      <c r="V14" s="207">
        <v>0</v>
      </c>
      <c r="W14" s="211">
        <f t="shared" si="6"/>
        <v>0</v>
      </c>
      <c r="X14" s="211">
        <f t="shared" si="7"/>
        <v>0</v>
      </c>
    </row>
    <row r="15" spans="1:24" ht="15">
      <c r="A15" s="130">
        <v>5</v>
      </c>
      <c r="B15" s="56"/>
      <c r="C15" s="210">
        <v>0</v>
      </c>
      <c r="D15" s="207">
        <v>0</v>
      </c>
      <c r="E15" s="211">
        <f t="shared" si="0"/>
        <v>0</v>
      </c>
      <c r="F15" s="210">
        <v>0</v>
      </c>
      <c r="G15" s="207">
        <v>0</v>
      </c>
      <c r="H15" s="211">
        <f t="shared" si="1"/>
        <v>0</v>
      </c>
      <c r="I15" s="210">
        <v>0</v>
      </c>
      <c r="J15" s="207">
        <v>0</v>
      </c>
      <c r="K15" s="211">
        <f t="shared" si="2"/>
        <v>0</v>
      </c>
      <c r="L15" s="210">
        <v>0</v>
      </c>
      <c r="M15" s="207">
        <v>0</v>
      </c>
      <c r="N15" s="211">
        <f t="shared" si="3"/>
        <v>0</v>
      </c>
      <c r="O15" s="210">
        <v>0</v>
      </c>
      <c r="P15" s="207">
        <v>0</v>
      </c>
      <c r="Q15" s="211">
        <f t="shared" si="4"/>
        <v>0</v>
      </c>
      <c r="R15" s="210">
        <v>0</v>
      </c>
      <c r="S15" s="207">
        <v>0</v>
      </c>
      <c r="T15" s="211">
        <f t="shared" si="5"/>
        <v>0</v>
      </c>
      <c r="U15" s="210">
        <v>0</v>
      </c>
      <c r="V15" s="207">
        <v>0</v>
      </c>
      <c r="W15" s="211">
        <f t="shared" si="6"/>
        <v>0</v>
      </c>
      <c r="X15" s="211">
        <f t="shared" si="7"/>
        <v>0</v>
      </c>
    </row>
    <row r="16" spans="1:24" ht="15">
      <c r="A16" s="130">
        <v>6</v>
      </c>
      <c r="B16" s="56"/>
      <c r="C16" s="210">
        <v>0</v>
      </c>
      <c r="D16" s="207">
        <v>0</v>
      </c>
      <c r="E16" s="211">
        <f t="shared" si="0"/>
        <v>0</v>
      </c>
      <c r="F16" s="210">
        <v>0</v>
      </c>
      <c r="G16" s="207">
        <v>0</v>
      </c>
      <c r="H16" s="211">
        <f t="shared" si="1"/>
        <v>0</v>
      </c>
      <c r="I16" s="210">
        <v>0</v>
      </c>
      <c r="J16" s="207">
        <v>0</v>
      </c>
      <c r="K16" s="211">
        <f t="shared" si="2"/>
        <v>0</v>
      </c>
      <c r="L16" s="210">
        <v>0</v>
      </c>
      <c r="M16" s="207">
        <v>0</v>
      </c>
      <c r="N16" s="211">
        <f t="shared" si="3"/>
        <v>0</v>
      </c>
      <c r="O16" s="210">
        <v>0</v>
      </c>
      <c r="P16" s="207">
        <v>0</v>
      </c>
      <c r="Q16" s="211">
        <f t="shared" si="4"/>
        <v>0</v>
      </c>
      <c r="R16" s="210">
        <v>0</v>
      </c>
      <c r="S16" s="207">
        <v>0</v>
      </c>
      <c r="T16" s="211">
        <f t="shared" si="5"/>
        <v>0</v>
      </c>
      <c r="U16" s="210">
        <v>0</v>
      </c>
      <c r="V16" s="207">
        <v>0</v>
      </c>
      <c r="W16" s="211">
        <f t="shared" si="6"/>
        <v>0</v>
      </c>
      <c r="X16" s="211">
        <f t="shared" si="7"/>
        <v>0</v>
      </c>
    </row>
    <row r="17" spans="1:24" ht="15">
      <c r="A17" s="68">
        <v>7</v>
      </c>
      <c r="B17" s="56"/>
      <c r="C17" s="210">
        <v>0</v>
      </c>
      <c r="D17" s="207">
        <v>0</v>
      </c>
      <c r="E17" s="211">
        <f t="shared" si="0"/>
        <v>0</v>
      </c>
      <c r="F17" s="210">
        <v>0</v>
      </c>
      <c r="G17" s="207">
        <v>0</v>
      </c>
      <c r="H17" s="211">
        <f t="shared" si="1"/>
        <v>0</v>
      </c>
      <c r="I17" s="210">
        <v>0</v>
      </c>
      <c r="J17" s="207">
        <v>0</v>
      </c>
      <c r="K17" s="211">
        <f t="shared" si="2"/>
        <v>0</v>
      </c>
      <c r="L17" s="210">
        <v>0</v>
      </c>
      <c r="M17" s="207">
        <v>0</v>
      </c>
      <c r="N17" s="211">
        <f t="shared" si="3"/>
        <v>0</v>
      </c>
      <c r="O17" s="210">
        <v>0</v>
      </c>
      <c r="P17" s="207">
        <v>0</v>
      </c>
      <c r="Q17" s="211">
        <f t="shared" si="4"/>
        <v>0</v>
      </c>
      <c r="R17" s="210">
        <v>0</v>
      </c>
      <c r="S17" s="207">
        <v>0</v>
      </c>
      <c r="T17" s="211">
        <f t="shared" si="5"/>
        <v>0</v>
      </c>
      <c r="U17" s="210">
        <v>0</v>
      </c>
      <c r="V17" s="207">
        <v>0</v>
      </c>
      <c r="W17" s="211">
        <f t="shared" si="6"/>
        <v>0</v>
      </c>
      <c r="X17" s="211">
        <f t="shared" si="7"/>
        <v>0</v>
      </c>
    </row>
    <row r="18" spans="1:24" ht="15">
      <c r="A18" s="130">
        <v>8</v>
      </c>
      <c r="B18" s="56"/>
      <c r="C18" s="210">
        <v>0</v>
      </c>
      <c r="D18" s="207">
        <v>0</v>
      </c>
      <c r="E18" s="211">
        <f t="shared" si="0"/>
        <v>0</v>
      </c>
      <c r="F18" s="210">
        <v>0</v>
      </c>
      <c r="G18" s="207">
        <v>0</v>
      </c>
      <c r="H18" s="211">
        <f t="shared" si="1"/>
        <v>0</v>
      </c>
      <c r="I18" s="210">
        <v>0</v>
      </c>
      <c r="J18" s="207">
        <v>0</v>
      </c>
      <c r="K18" s="211">
        <f t="shared" si="2"/>
        <v>0</v>
      </c>
      <c r="L18" s="210">
        <v>0</v>
      </c>
      <c r="M18" s="207">
        <v>0</v>
      </c>
      <c r="N18" s="211">
        <f t="shared" si="3"/>
        <v>0</v>
      </c>
      <c r="O18" s="210">
        <v>0</v>
      </c>
      <c r="P18" s="207">
        <v>0</v>
      </c>
      <c r="Q18" s="211">
        <f t="shared" si="4"/>
        <v>0</v>
      </c>
      <c r="R18" s="210">
        <v>0</v>
      </c>
      <c r="S18" s="207">
        <v>0</v>
      </c>
      <c r="T18" s="211">
        <f t="shared" si="5"/>
        <v>0</v>
      </c>
      <c r="U18" s="210">
        <v>0</v>
      </c>
      <c r="V18" s="207">
        <v>0</v>
      </c>
      <c r="W18" s="211">
        <f t="shared" si="6"/>
        <v>0</v>
      </c>
      <c r="X18" s="211">
        <f t="shared" si="7"/>
        <v>0</v>
      </c>
    </row>
    <row r="19" spans="1:24" ht="15">
      <c r="A19" s="130">
        <v>9</v>
      </c>
      <c r="B19" s="56"/>
      <c r="C19" s="210">
        <v>0</v>
      </c>
      <c r="D19" s="207">
        <v>0</v>
      </c>
      <c r="E19" s="211">
        <f t="shared" si="0"/>
        <v>0</v>
      </c>
      <c r="F19" s="210">
        <v>0</v>
      </c>
      <c r="G19" s="207">
        <v>0</v>
      </c>
      <c r="H19" s="211">
        <f t="shared" si="1"/>
        <v>0</v>
      </c>
      <c r="I19" s="210">
        <v>0</v>
      </c>
      <c r="J19" s="207">
        <v>0</v>
      </c>
      <c r="K19" s="211">
        <f t="shared" si="2"/>
        <v>0</v>
      </c>
      <c r="L19" s="210">
        <v>0</v>
      </c>
      <c r="M19" s="207">
        <v>0</v>
      </c>
      <c r="N19" s="211">
        <f t="shared" si="3"/>
        <v>0</v>
      </c>
      <c r="O19" s="210">
        <v>0</v>
      </c>
      <c r="P19" s="207">
        <v>0</v>
      </c>
      <c r="Q19" s="211">
        <f t="shared" si="4"/>
        <v>0</v>
      </c>
      <c r="R19" s="210">
        <v>0</v>
      </c>
      <c r="S19" s="207">
        <v>0</v>
      </c>
      <c r="T19" s="211">
        <f t="shared" si="5"/>
        <v>0</v>
      </c>
      <c r="U19" s="210">
        <v>0</v>
      </c>
      <c r="V19" s="207">
        <v>0</v>
      </c>
      <c r="W19" s="211">
        <f t="shared" si="6"/>
        <v>0</v>
      </c>
      <c r="X19" s="211">
        <f t="shared" si="7"/>
        <v>0</v>
      </c>
    </row>
    <row r="20" spans="1:24" ht="15">
      <c r="A20" s="130">
        <v>10</v>
      </c>
      <c r="B20" s="56"/>
      <c r="C20" s="210">
        <v>0</v>
      </c>
      <c r="D20" s="207">
        <v>0</v>
      </c>
      <c r="E20" s="211">
        <f t="shared" si="0"/>
        <v>0</v>
      </c>
      <c r="F20" s="210">
        <v>0</v>
      </c>
      <c r="G20" s="207">
        <v>0</v>
      </c>
      <c r="H20" s="211">
        <f t="shared" si="1"/>
        <v>0</v>
      </c>
      <c r="I20" s="210">
        <v>0</v>
      </c>
      <c r="J20" s="207">
        <v>0</v>
      </c>
      <c r="K20" s="211">
        <f t="shared" si="2"/>
        <v>0</v>
      </c>
      <c r="L20" s="210">
        <v>0</v>
      </c>
      <c r="M20" s="207">
        <v>0</v>
      </c>
      <c r="N20" s="211">
        <f t="shared" si="3"/>
        <v>0</v>
      </c>
      <c r="O20" s="210">
        <v>0</v>
      </c>
      <c r="P20" s="207">
        <v>0</v>
      </c>
      <c r="Q20" s="211">
        <f t="shared" si="4"/>
        <v>0</v>
      </c>
      <c r="R20" s="210">
        <v>0</v>
      </c>
      <c r="S20" s="207">
        <v>0</v>
      </c>
      <c r="T20" s="211">
        <f t="shared" si="5"/>
        <v>0</v>
      </c>
      <c r="U20" s="210">
        <v>0</v>
      </c>
      <c r="V20" s="207">
        <v>0</v>
      </c>
      <c r="W20" s="211">
        <f t="shared" si="6"/>
        <v>0</v>
      </c>
      <c r="X20" s="211">
        <f t="shared" si="7"/>
        <v>0</v>
      </c>
    </row>
    <row r="21" spans="1:24" ht="15">
      <c r="A21" s="130">
        <v>11</v>
      </c>
      <c r="B21" s="56"/>
      <c r="C21" s="210">
        <v>0</v>
      </c>
      <c r="D21" s="207">
        <v>0</v>
      </c>
      <c r="E21" s="211">
        <f t="shared" si="0"/>
        <v>0</v>
      </c>
      <c r="F21" s="210">
        <v>0</v>
      </c>
      <c r="G21" s="207">
        <v>0</v>
      </c>
      <c r="H21" s="211">
        <f t="shared" si="1"/>
        <v>0</v>
      </c>
      <c r="I21" s="210">
        <v>0</v>
      </c>
      <c r="J21" s="207">
        <v>0</v>
      </c>
      <c r="K21" s="211">
        <f t="shared" si="2"/>
        <v>0</v>
      </c>
      <c r="L21" s="210">
        <v>0</v>
      </c>
      <c r="M21" s="207">
        <v>0</v>
      </c>
      <c r="N21" s="211">
        <f t="shared" si="3"/>
        <v>0</v>
      </c>
      <c r="O21" s="210">
        <v>0</v>
      </c>
      <c r="P21" s="207">
        <v>0</v>
      </c>
      <c r="Q21" s="211">
        <f t="shared" si="4"/>
        <v>0</v>
      </c>
      <c r="R21" s="210">
        <v>0</v>
      </c>
      <c r="S21" s="207">
        <v>0</v>
      </c>
      <c r="T21" s="211">
        <f t="shared" si="5"/>
        <v>0</v>
      </c>
      <c r="U21" s="210">
        <v>0</v>
      </c>
      <c r="V21" s="207">
        <v>0</v>
      </c>
      <c r="W21" s="211">
        <f t="shared" si="6"/>
        <v>0</v>
      </c>
      <c r="X21" s="211">
        <f t="shared" si="7"/>
        <v>0</v>
      </c>
    </row>
    <row r="22" spans="1:24" ht="15">
      <c r="A22" s="130">
        <v>12</v>
      </c>
      <c r="B22" s="56"/>
      <c r="C22" s="210">
        <v>0</v>
      </c>
      <c r="D22" s="207">
        <v>0</v>
      </c>
      <c r="E22" s="211">
        <f t="shared" si="0"/>
        <v>0</v>
      </c>
      <c r="F22" s="210">
        <v>0</v>
      </c>
      <c r="G22" s="207">
        <v>0</v>
      </c>
      <c r="H22" s="211">
        <f t="shared" si="1"/>
        <v>0</v>
      </c>
      <c r="I22" s="210">
        <v>0</v>
      </c>
      <c r="J22" s="207">
        <v>0</v>
      </c>
      <c r="K22" s="211">
        <f t="shared" si="2"/>
        <v>0</v>
      </c>
      <c r="L22" s="210">
        <v>0</v>
      </c>
      <c r="M22" s="207">
        <v>0</v>
      </c>
      <c r="N22" s="211">
        <f t="shared" si="3"/>
        <v>0</v>
      </c>
      <c r="O22" s="210">
        <v>0</v>
      </c>
      <c r="P22" s="207">
        <v>0</v>
      </c>
      <c r="Q22" s="211">
        <f t="shared" si="4"/>
        <v>0</v>
      </c>
      <c r="R22" s="210">
        <v>0</v>
      </c>
      <c r="S22" s="207">
        <v>0</v>
      </c>
      <c r="T22" s="211">
        <f t="shared" si="5"/>
        <v>0</v>
      </c>
      <c r="U22" s="210">
        <v>0</v>
      </c>
      <c r="V22" s="207">
        <v>0</v>
      </c>
      <c r="W22" s="211">
        <f t="shared" si="6"/>
        <v>0</v>
      </c>
      <c r="X22" s="211">
        <f t="shared" si="7"/>
        <v>0</v>
      </c>
    </row>
    <row r="23" spans="1:24" ht="15">
      <c r="A23" s="130">
        <v>13</v>
      </c>
      <c r="B23" s="56"/>
      <c r="C23" s="210">
        <v>0</v>
      </c>
      <c r="D23" s="207">
        <v>0</v>
      </c>
      <c r="E23" s="211">
        <f t="shared" si="0"/>
        <v>0</v>
      </c>
      <c r="F23" s="210">
        <v>0</v>
      </c>
      <c r="G23" s="207">
        <v>0</v>
      </c>
      <c r="H23" s="211">
        <f t="shared" si="1"/>
        <v>0</v>
      </c>
      <c r="I23" s="210">
        <v>0</v>
      </c>
      <c r="J23" s="207">
        <v>0</v>
      </c>
      <c r="K23" s="211">
        <f t="shared" si="2"/>
        <v>0</v>
      </c>
      <c r="L23" s="210">
        <v>0</v>
      </c>
      <c r="M23" s="207">
        <v>0</v>
      </c>
      <c r="N23" s="211">
        <f t="shared" si="3"/>
        <v>0</v>
      </c>
      <c r="O23" s="210">
        <v>0</v>
      </c>
      <c r="P23" s="207">
        <v>0</v>
      </c>
      <c r="Q23" s="211">
        <f t="shared" si="4"/>
        <v>0</v>
      </c>
      <c r="R23" s="210">
        <v>0</v>
      </c>
      <c r="S23" s="207">
        <v>0</v>
      </c>
      <c r="T23" s="211">
        <f t="shared" si="5"/>
        <v>0</v>
      </c>
      <c r="U23" s="210">
        <v>0</v>
      </c>
      <c r="V23" s="207">
        <v>0</v>
      </c>
      <c r="W23" s="211">
        <f t="shared" si="6"/>
        <v>0</v>
      </c>
      <c r="X23" s="211">
        <f t="shared" si="7"/>
        <v>0</v>
      </c>
    </row>
    <row r="24" spans="1:24" ht="15">
      <c r="A24" s="68">
        <v>14</v>
      </c>
      <c r="B24" s="56"/>
      <c r="C24" s="210">
        <v>0</v>
      </c>
      <c r="D24" s="207">
        <v>0</v>
      </c>
      <c r="E24" s="211">
        <f t="shared" si="0"/>
        <v>0</v>
      </c>
      <c r="F24" s="210">
        <v>0</v>
      </c>
      <c r="G24" s="207">
        <v>0</v>
      </c>
      <c r="H24" s="211">
        <f t="shared" si="1"/>
        <v>0</v>
      </c>
      <c r="I24" s="210">
        <v>0</v>
      </c>
      <c r="J24" s="207">
        <v>0</v>
      </c>
      <c r="K24" s="211">
        <f t="shared" si="2"/>
        <v>0</v>
      </c>
      <c r="L24" s="210">
        <v>0</v>
      </c>
      <c r="M24" s="207">
        <v>0</v>
      </c>
      <c r="N24" s="211">
        <f t="shared" si="3"/>
        <v>0</v>
      </c>
      <c r="O24" s="210">
        <v>0</v>
      </c>
      <c r="P24" s="207">
        <v>0</v>
      </c>
      <c r="Q24" s="211">
        <f t="shared" si="4"/>
        <v>0</v>
      </c>
      <c r="R24" s="210">
        <v>0</v>
      </c>
      <c r="S24" s="207">
        <v>0</v>
      </c>
      <c r="T24" s="211">
        <f t="shared" si="5"/>
        <v>0</v>
      </c>
      <c r="U24" s="210">
        <v>0</v>
      </c>
      <c r="V24" s="207">
        <v>0</v>
      </c>
      <c r="W24" s="211">
        <f t="shared" si="6"/>
        <v>0</v>
      </c>
      <c r="X24" s="211">
        <f t="shared" si="7"/>
        <v>0</v>
      </c>
    </row>
    <row r="25" spans="1:24" ht="15">
      <c r="A25" s="68">
        <v>15</v>
      </c>
      <c r="B25" s="56"/>
      <c r="C25" s="210">
        <v>0</v>
      </c>
      <c r="D25" s="207">
        <v>0</v>
      </c>
      <c r="E25" s="211">
        <f t="shared" si="0"/>
        <v>0</v>
      </c>
      <c r="F25" s="210">
        <v>0</v>
      </c>
      <c r="G25" s="207">
        <v>0</v>
      </c>
      <c r="H25" s="211">
        <f t="shared" si="1"/>
        <v>0</v>
      </c>
      <c r="I25" s="210">
        <v>0</v>
      </c>
      <c r="J25" s="207">
        <v>0</v>
      </c>
      <c r="K25" s="211">
        <f t="shared" si="2"/>
        <v>0</v>
      </c>
      <c r="L25" s="210">
        <v>0</v>
      </c>
      <c r="M25" s="207">
        <v>0</v>
      </c>
      <c r="N25" s="211">
        <f t="shared" si="3"/>
        <v>0</v>
      </c>
      <c r="O25" s="210">
        <v>0</v>
      </c>
      <c r="P25" s="207">
        <v>0</v>
      </c>
      <c r="Q25" s="211">
        <f t="shared" si="4"/>
        <v>0</v>
      </c>
      <c r="R25" s="210">
        <v>0</v>
      </c>
      <c r="S25" s="207">
        <v>0</v>
      </c>
      <c r="T25" s="211">
        <f t="shared" si="5"/>
        <v>0</v>
      </c>
      <c r="U25" s="210">
        <v>0</v>
      </c>
      <c r="V25" s="207">
        <v>0</v>
      </c>
      <c r="W25" s="211">
        <f t="shared" si="6"/>
        <v>0</v>
      </c>
      <c r="X25" s="211">
        <f t="shared" si="7"/>
        <v>0</v>
      </c>
    </row>
    <row r="26" spans="1:24" ht="15">
      <c r="A26" s="130">
        <v>16</v>
      </c>
      <c r="B26" s="56"/>
      <c r="C26" s="210">
        <v>0</v>
      </c>
      <c r="D26" s="207">
        <v>0</v>
      </c>
      <c r="E26" s="211">
        <f t="shared" si="0"/>
        <v>0</v>
      </c>
      <c r="F26" s="210">
        <v>0</v>
      </c>
      <c r="G26" s="207">
        <v>0</v>
      </c>
      <c r="H26" s="211">
        <f t="shared" si="1"/>
        <v>0</v>
      </c>
      <c r="I26" s="210">
        <v>0</v>
      </c>
      <c r="J26" s="207">
        <v>0</v>
      </c>
      <c r="K26" s="211">
        <f t="shared" si="2"/>
        <v>0</v>
      </c>
      <c r="L26" s="210">
        <v>0</v>
      </c>
      <c r="M26" s="207">
        <v>0</v>
      </c>
      <c r="N26" s="211">
        <f t="shared" si="3"/>
        <v>0</v>
      </c>
      <c r="O26" s="210">
        <v>0</v>
      </c>
      <c r="P26" s="207">
        <v>0</v>
      </c>
      <c r="Q26" s="211">
        <f t="shared" si="4"/>
        <v>0</v>
      </c>
      <c r="R26" s="210">
        <v>0</v>
      </c>
      <c r="S26" s="207">
        <v>0</v>
      </c>
      <c r="T26" s="211">
        <f t="shared" si="5"/>
        <v>0</v>
      </c>
      <c r="U26" s="210">
        <v>0</v>
      </c>
      <c r="V26" s="207">
        <v>0</v>
      </c>
      <c r="W26" s="211">
        <f t="shared" si="6"/>
        <v>0</v>
      </c>
      <c r="X26" s="211">
        <f t="shared" si="7"/>
        <v>0</v>
      </c>
    </row>
    <row r="27" spans="1:24" ht="15">
      <c r="A27" s="130">
        <v>17</v>
      </c>
      <c r="B27" s="56"/>
      <c r="C27" s="210">
        <v>0</v>
      </c>
      <c r="D27" s="207">
        <v>0</v>
      </c>
      <c r="E27" s="211">
        <f t="shared" si="0"/>
        <v>0</v>
      </c>
      <c r="F27" s="210">
        <v>0</v>
      </c>
      <c r="G27" s="212">
        <v>0</v>
      </c>
      <c r="H27" s="211">
        <f t="shared" si="1"/>
        <v>0</v>
      </c>
      <c r="I27" s="210">
        <v>0</v>
      </c>
      <c r="J27" s="207">
        <v>0</v>
      </c>
      <c r="K27" s="211">
        <f t="shared" si="2"/>
        <v>0</v>
      </c>
      <c r="L27" s="210">
        <v>0</v>
      </c>
      <c r="M27" s="207">
        <v>0</v>
      </c>
      <c r="N27" s="211">
        <f t="shared" si="3"/>
        <v>0</v>
      </c>
      <c r="O27" s="210">
        <v>0</v>
      </c>
      <c r="P27" s="207">
        <v>0</v>
      </c>
      <c r="Q27" s="211">
        <f t="shared" si="4"/>
        <v>0</v>
      </c>
      <c r="R27" s="210">
        <v>0</v>
      </c>
      <c r="S27" s="207">
        <v>0</v>
      </c>
      <c r="T27" s="211">
        <f t="shared" si="5"/>
        <v>0</v>
      </c>
      <c r="U27" s="210">
        <v>0</v>
      </c>
      <c r="V27" s="207">
        <v>0</v>
      </c>
      <c r="W27" s="211">
        <f t="shared" si="6"/>
        <v>0</v>
      </c>
      <c r="X27" s="211">
        <f t="shared" si="7"/>
        <v>0</v>
      </c>
    </row>
    <row r="28" spans="1:24" ht="15">
      <c r="A28" s="68">
        <v>18</v>
      </c>
      <c r="B28" s="56"/>
      <c r="C28" s="210">
        <v>0</v>
      </c>
      <c r="D28" s="207">
        <v>0</v>
      </c>
      <c r="E28" s="211">
        <f t="shared" ref="E28:E40" si="8">ROUND((+D28*C28),2)</f>
        <v>0</v>
      </c>
      <c r="F28" s="210">
        <v>0</v>
      </c>
      <c r="G28" s="207">
        <v>0</v>
      </c>
      <c r="H28" s="211">
        <f t="shared" ref="H28:H40" si="9">ROUND((+G28*F28),2)</f>
        <v>0</v>
      </c>
      <c r="I28" s="210">
        <v>0</v>
      </c>
      <c r="J28" s="207">
        <v>0</v>
      </c>
      <c r="K28" s="211">
        <f t="shared" ref="K28:K40" si="10">ROUND((+J28*I28),2)</f>
        <v>0</v>
      </c>
      <c r="L28" s="210">
        <v>0</v>
      </c>
      <c r="M28" s="207">
        <v>0</v>
      </c>
      <c r="N28" s="211">
        <f t="shared" ref="N28:N40" si="11">ROUND((+M28*L28),2)</f>
        <v>0</v>
      </c>
      <c r="O28" s="210">
        <v>0</v>
      </c>
      <c r="P28" s="207">
        <v>0</v>
      </c>
      <c r="Q28" s="211">
        <f t="shared" ref="Q28:Q40" si="12">ROUND((+P28*O28),2)</f>
        <v>0</v>
      </c>
      <c r="R28" s="210">
        <v>0</v>
      </c>
      <c r="S28" s="207">
        <v>0</v>
      </c>
      <c r="T28" s="211">
        <f t="shared" ref="T28:T40" si="13">ROUND((+S28*R28),2)</f>
        <v>0</v>
      </c>
      <c r="U28" s="210">
        <v>0</v>
      </c>
      <c r="V28" s="207">
        <v>0</v>
      </c>
      <c r="W28" s="211">
        <f t="shared" ref="W28:W40" si="14">ROUND((+V28*U28),2)</f>
        <v>0</v>
      </c>
      <c r="X28" s="211">
        <f t="shared" ref="X28:X41" si="15">+W28+T28+Q28+N28+K28+H28+E28</f>
        <v>0</v>
      </c>
    </row>
    <row r="29" spans="1:24" ht="15">
      <c r="A29" s="68">
        <v>19</v>
      </c>
      <c r="B29" s="56"/>
      <c r="C29" s="210">
        <v>0</v>
      </c>
      <c r="D29" s="207">
        <v>0</v>
      </c>
      <c r="E29" s="211">
        <f t="shared" si="8"/>
        <v>0</v>
      </c>
      <c r="F29" s="210">
        <v>0</v>
      </c>
      <c r="G29" s="207">
        <v>0</v>
      </c>
      <c r="H29" s="211">
        <f t="shared" si="9"/>
        <v>0</v>
      </c>
      <c r="I29" s="210">
        <v>0</v>
      </c>
      <c r="J29" s="207">
        <v>0</v>
      </c>
      <c r="K29" s="211">
        <f t="shared" si="10"/>
        <v>0</v>
      </c>
      <c r="L29" s="210">
        <v>0</v>
      </c>
      <c r="M29" s="207">
        <v>0</v>
      </c>
      <c r="N29" s="211">
        <f t="shared" si="11"/>
        <v>0</v>
      </c>
      <c r="O29" s="210">
        <v>0</v>
      </c>
      <c r="P29" s="207">
        <v>0</v>
      </c>
      <c r="Q29" s="211">
        <f t="shared" si="12"/>
        <v>0</v>
      </c>
      <c r="R29" s="210">
        <v>0</v>
      </c>
      <c r="S29" s="207">
        <v>0</v>
      </c>
      <c r="T29" s="211">
        <f t="shared" si="13"/>
        <v>0</v>
      </c>
      <c r="U29" s="210">
        <v>0</v>
      </c>
      <c r="V29" s="207">
        <v>0</v>
      </c>
      <c r="W29" s="211">
        <f t="shared" si="14"/>
        <v>0</v>
      </c>
      <c r="X29" s="211">
        <f t="shared" si="15"/>
        <v>0</v>
      </c>
    </row>
    <row r="30" spans="1:24" ht="15">
      <c r="A30" s="68">
        <v>20</v>
      </c>
      <c r="B30" s="56"/>
      <c r="C30" s="210">
        <v>0</v>
      </c>
      <c r="D30" s="207">
        <v>0</v>
      </c>
      <c r="E30" s="211">
        <f t="shared" si="8"/>
        <v>0</v>
      </c>
      <c r="F30" s="210">
        <v>0</v>
      </c>
      <c r="G30" s="207">
        <v>0</v>
      </c>
      <c r="H30" s="211">
        <f t="shared" si="9"/>
        <v>0</v>
      </c>
      <c r="I30" s="210">
        <v>0</v>
      </c>
      <c r="J30" s="207">
        <v>0</v>
      </c>
      <c r="K30" s="211">
        <f t="shared" si="10"/>
        <v>0</v>
      </c>
      <c r="L30" s="210">
        <v>0</v>
      </c>
      <c r="M30" s="207">
        <v>0</v>
      </c>
      <c r="N30" s="211">
        <f t="shared" si="11"/>
        <v>0</v>
      </c>
      <c r="O30" s="210">
        <v>0</v>
      </c>
      <c r="P30" s="207">
        <v>0</v>
      </c>
      <c r="Q30" s="211">
        <f t="shared" si="12"/>
        <v>0</v>
      </c>
      <c r="R30" s="210">
        <v>0</v>
      </c>
      <c r="S30" s="207">
        <v>0</v>
      </c>
      <c r="T30" s="211">
        <f t="shared" si="13"/>
        <v>0</v>
      </c>
      <c r="U30" s="210">
        <v>0</v>
      </c>
      <c r="V30" s="207">
        <v>0</v>
      </c>
      <c r="W30" s="211">
        <f t="shared" si="14"/>
        <v>0</v>
      </c>
      <c r="X30" s="211">
        <f t="shared" si="15"/>
        <v>0</v>
      </c>
    </row>
    <row r="31" spans="1:24" ht="15">
      <c r="A31" s="68">
        <v>21</v>
      </c>
      <c r="B31" s="56"/>
      <c r="C31" s="210">
        <v>0</v>
      </c>
      <c r="D31" s="207">
        <v>0</v>
      </c>
      <c r="E31" s="211">
        <f t="shared" si="8"/>
        <v>0</v>
      </c>
      <c r="F31" s="210">
        <v>0</v>
      </c>
      <c r="G31" s="207">
        <v>0</v>
      </c>
      <c r="H31" s="211">
        <f t="shared" si="9"/>
        <v>0</v>
      </c>
      <c r="I31" s="210">
        <v>0</v>
      </c>
      <c r="J31" s="207">
        <v>0</v>
      </c>
      <c r="K31" s="211">
        <f t="shared" si="10"/>
        <v>0</v>
      </c>
      <c r="L31" s="210">
        <v>0</v>
      </c>
      <c r="M31" s="207">
        <v>0</v>
      </c>
      <c r="N31" s="211">
        <f t="shared" si="11"/>
        <v>0</v>
      </c>
      <c r="O31" s="210">
        <v>0</v>
      </c>
      <c r="P31" s="207">
        <v>0</v>
      </c>
      <c r="Q31" s="211">
        <f t="shared" si="12"/>
        <v>0</v>
      </c>
      <c r="R31" s="210">
        <v>0</v>
      </c>
      <c r="S31" s="207">
        <v>0</v>
      </c>
      <c r="T31" s="211">
        <f t="shared" si="13"/>
        <v>0</v>
      </c>
      <c r="U31" s="210">
        <v>0</v>
      </c>
      <c r="V31" s="207">
        <v>0</v>
      </c>
      <c r="W31" s="211">
        <f t="shared" si="14"/>
        <v>0</v>
      </c>
      <c r="X31" s="211">
        <f t="shared" si="15"/>
        <v>0</v>
      </c>
    </row>
    <row r="32" spans="1:24" ht="15">
      <c r="A32" s="68">
        <v>22</v>
      </c>
      <c r="B32" s="56"/>
      <c r="C32" s="210">
        <v>0</v>
      </c>
      <c r="D32" s="207">
        <v>0</v>
      </c>
      <c r="E32" s="211">
        <f t="shared" si="8"/>
        <v>0</v>
      </c>
      <c r="F32" s="210">
        <v>0</v>
      </c>
      <c r="G32" s="207">
        <v>0</v>
      </c>
      <c r="H32" s="211">
        <f t="shared" si="9"/>
        <v>0</v>
      </c>
      <c r="I32" s="210">
        <v>0</v>
      </c>
      <c r="J32" s="207">
        <v>0</v>
      </c>
      <c r="K32" s="211">
        <f t="shared" si="10"/>
        <v>0</v>
      </c>
      <c r="L32" s="210">
        <v>0</v>
      </c>
      <c r="M32" s="207">
        <v>0</v>
      </c>
      <c r="N32" s="211">
        <f t="shared" si="11"/>
        <v>0</v>
      </c>
      <c r="O32" s="210">
        <v>0</v>
      </c>
      <c r="P32" s="207">
        <v>0</v>
      </c>
      <c r="Q32" s="211">
        <f t="shared" si="12"/>
        <v>0</v>
      </c>
      <c r="R32" s="210">
        <v>0</v>
      </c>
      <c r="S32" s="207">
        <v>0</v>
      </c>
      <c r="T32" s="211">
        <f t="shared" si="13"/>
        <v>0</v>
      </c>
      <c r="U32" s="210">
        <v>0</v>
      </c>
      <c r="V32" s="207">
        <v>0</v>
      </c>
      <c r="W32" s="211">
        <f t="shared" si="14"/>
        <v>0</v>
      </c>
      <c r="X32" s="211">
        <f t="shared" si="15"/>
        <v>0</v>
      </c>
    </row>
    <row r="33" spans="1:24" ht="15">
      <c r="A33" s="68">
        <v>23</v>
      </c>
      <c r="B33" s="56"/>
      <c r="C33" s="210">
        <v>0</v>
      </c>
      <c r="D33" s="207">
        <v>0</v>
      </c>
      <c r="E33" s="211">
        <f t="shared" si="8"/>
        <v>0</v>
      </c>
      <c r="F33" s="210">
        <v>0</v>
      </c>
      <c r="G33" s="207">
        <v>0</v>
      </c>
      <c r="H33" s="211">
        <f t="shared" si="9"/>
        <v>0</v>
      </c>
      <c r="I33" s="210">
        <v>0</v>
      </c>
      <c r="J33" s="207">
        <v>0</v>
      </c>
      <c r="K33" s="211">
        <f t="shared" si="10"/>
        <v>0</v>
      </c>
      <c r="L33" s="210">
        <v>0</v>
      </c>
      <c r="M33" s="207">
        <v>0</v>
      </c>
      <c r="N33" s="211">
        <f t="shared" si="11"/>
        <v>0</v>
      </c>
      <c r="O33" s="210">
        <v>0</v>
      </c>
      <c r="P33" s="207">
        <v>0</v>
      </c>
      <c r="Q33" s="211">
        <f t="shared" si="12"/>
        <v>0</v>
      </c>
      <c r="R33" s="210">
        <v>0</v>
      </c>
      <c r="S33" s="207">
        <v>0</v>
      </c>
      <c r="T33" s="211">
        <f t="shared" si="13"/>
        <v>0</v>
      </c>
      <c r="U33" s="210">
        <v>0</v>
      </c>
      <c r="V33" s="207">
        <v>0</v>
      </c>
      <c r="W33" s="211">
        <f t="shared" si="14"/>
        <v>0</v>
      </c>
      <c r="X33" s="211">
        <f t="shared" si="15"/>
        <v>0</v>
      </c>
    </row>
    <row r="34" spans="1:24" ht="15">
      <c r="A34" s="68">
        <v>24</v>
      </c>
      <c r="B34" s="56"/>
      <c r="C34" s="210">
        <v>0</v>
      </c>
      <c r="D34" s="207">
        <v>0</v>
      </c>
      <c r="E34" s="211">
        <f t="shared" si="8"/>
        <v>0</v>
      </c>
      <c r="F34" s="210">
        <v>0</v>
      </c>
      <c r="G34" s="207">
        <v>0</v>
      </c>
      <c r="H34" s="211">
        <f t="shared" si="9"/>
        <v>0</v>
      </c>
      <c r="I34" s="210">
        <v>0</v>
      </c>
      <c r="J34" s="207">
        <v>0</v>
      </c>
      <c r="K34" s="211">
        <f t="shared" si="10"/>
        <v>0</v>
      </c>
      <c r="L34" s="210">
        <v>0</v>
      </c>
      <c r="M34" s="207">
        <v>0</v>
      </c>
      <c r="N34" s="211">
        <f t="shared" si="11"/>
        <v>0</v>
      </c>
      <c r="O34" s="210">
        <v>0</v>
      </c>
      <c r="P34" s="207">
        <v>0</v>
      </c>
      <c r="Q34" s="211">
        <f t="shared" si="12"/>
        <v>0</v>
      </c>
      <c r="R34" s="210">
        <v>0</v>
      </c>
      <c r="S34" s="207">
        <v>0</v>
      </c>
      <c r="T34" s="211">
        <f t="shared" si="13"/>
        <v>0</v>
      </c>
      <c r="U34" s="210">
        <v>0</v>
      </c>
      <c r="V34" s="207">
        <v>0</v>
      </c>
      <c r="W34" s="211">
        <f t="shared" si="14"/>
        <v>0</v>
      </c>
      <c r="X34" s="211">
        <f t="shared" si="15"/>
        <v>0</v>
      </c>
    </row>
    <row r="35" spans="1:24" ht="15">
      <c r="A35" s="68">
        <v>25</v>
      </c>
      <c r="B35" s="56"/>
      <c r="C35" s="210">
        <v>0</v>
      </c>
      <c r="D35" s="207">
        <v>0</v>
      </c>
      <c r="E35" s="211">
        <f t="shared" si="8"/>
        <v>0</v>
      </c>
      <c r="F35" s="210">
        <v>0</v>
      </c>
      <c r="G35" s="207">
        <v>0</v>
      </c>
      <c r="H35" s="211">
        <f t="shared" si="9"/>
        <v>0</v>
      </c>
      <c r="I35" s="210">
        <v>0</v>
      </c>
      <c r="J35" s="207">
        <v>0</v>
      </c>
      <c r="K35" s="211">
        <f t="shared" si="10"/>
        <v>0</v>
      </c>
      <c r="L35" s="210">
        <v>0</v>
      </c>
      <c r="M35" s="207">
        <v>0</v>
      </c>
      <c r="N35" s="211">
        <f t="shared" si="11"/>
        <v>0</v>
      </c>
      <c r="O35" s="210">
        <v>0</v>
      </c>
      <c r="P35" s="207">
        <v>0</v>
      </c>
      <c r="Q35" s="211">
        <f t="shared" si="12"/>
        <v>0</v>
      </c>
      <c r="R35" s="210">
        <v>0</v>
      </c>
      <c r="S35" s="207">
        <v>0</v>
      </c>
      <c r="T35" s="211">
        <f t="shared" si="13"/>
        <v>0</v>
      </c>
      <c r="U35" s="210">
        <v>0</v>
      </c>
      <c r="V35" s="207">
        <v>0</v>
      </c>
      <c r="W35" s="211">
        <f t="shared" si="14"/>
        <v>0</v>
      </c>
      <c r="X35" s="211">
        <f t="shared" si="15"/>
        <v>0</v>
      </c>
    </row>
    <row r="36" spans="1:24" ht="15">
      <c r="A36" s="68">
        <v>26</v>
      </c>
      <c r="B36" s="56"/>
      <c r="C36" s="210">
        <v>0</v>
      </c>
      <c r="D36" s="207">
        <v>0</v>
      </c>
      <c r="E36" s="211">
        <f t="shared" si="8"/>
        <v>0</v>
      </c>
      <c r="F36" s="210">
        <v>0</v>
      </c>
      <c r="G36" s="207">
        <v>0</v>
      </c>
      <c r="H36" s="211">
        <f t="shared" si="9"/>
        <v>0</v>
      </c>
      <c r="I36" s="210">
        <v>0</v>
      </c>
      <c r="J36" s="207">
        <v>0</v>
      </c>
      <c r="K36" s="211">
        <f t="shared" si="10"/>
        <v>0</v>
      </c>
      <c r="L36" s="210">
        <v>0</v>
      </c>
      <c r="M36" s="207">
        <v>0</v>
      </c>
      <c r="N36" s="211">
        <f t="shared" si="11"/>
        <v>0</v>
      </c>
      <c r="O36" s="210">
        <v>0</v>
      </c>
      <c r="P36" s="207">
        <v>0</v>
      </c>
      <c r="Q36" s="211">
        <f t="shared" si="12"/>
        <v>0</v>
      </c>
      <c r="R36" s="210">
        <v>0</v>
      </c>
      <c r="S36" s="207">
        <v>0</v>
      </c>
      <c r="T36" s="211">
        <f t="shared" si="13"/>
        <v>0</v>
      </c>
      <c r="U36" s="210">
        <v>0</v>
      </c>
      <c r="V36" s="207">
        <v>0</v>
      </c>
      <c r="W36" s="211">
        <f t="shared" si="14"/>
        <v>0</v>
      </c>
      <c r="X36" s="211">
        <f t="shared" si="15"/>
        <v>0</v>
      </c>
    </row>
    <row r="37" spans="1:24" ht="15">
      <c r="A37" s="77">
        <v>27</v>
      </c>
      <c r="B37" s="56"/>
      <c r="C37" s="210">
        <v>0</v>
      </c>
      <c r="D37" s="207">
        <v>0</v>
      </c>
      <c r="E37" s="211">
        <f t="shared" si="8"/>
        <v>0</v>
      </c>
      <c r="F37" s="210">
        <v>0</v>
      </c>
      <c r="G37" s="207">
        <v>0</v>
      </c>
      <c r="H37" s="211">
        <f t="shared" si="9"/>
        <v>0</v>
      </c>
      <c r="I37" s="210">
        <v>0</v>
      </c>
      <c r="J37" s="207">
        <v>0</v>
      </c>
      <c r="K37" s="211">
        <f t="shared" si="10"/>
        <v>0</v>
      </c>
      <c r="L37" s="210">
        <v>0</v>
      </c>
      <c r="M37" s="207">
        <v>0</v>
      </c>
      <c r="N37" s="211">
        <f t="shared" si="11"/>
        <v>0</v>
      </c>
      <c r="O37" s="210">
        <v>0</v>
      </c>
      <c r="P37" s="207">
        <v>0</v>
      </c>
      <c r="Q37" s="211">
        <f t="shared" si="12"/>
        <v>0</v>
      </c>
      <c r="R37" s="210">
        <v>0</v>
      </c>
      <c r="S37" s="207">
        <v>0</v>
      </c>
      <c r="T37" s="211">
        <f t="shared" si="13"/>
        <v>0</v>
      </c>
      <c r="U37" s="210">
        <v>0</v>
      </c>
      <c r="V37" s="207">
        <v>0</v>
      </c>
      <c r="W37" s="211">
        <f t="shared" si="14"/>
        <v>0</v>
      </c>
      <c r="X37" s="211">
        <f t="shared" si="15"/>
        <v>0</v>
      </c>
    </row>
    <row r="38" spans="1:24" ht="15">
      <c r="A38" s="68">
        <v>28</v>
      </c>
      <c r="B38" s="56"/>
      <c r="C38" s="210">
        <v>0</v>
      </c>
      <c r="D38" s="207">
        <v>0</v>
      </c>
      <c r="E38" s="211">
        <f t="shared" si="8"/>
        <v>0</v>
      </c>
      <c r="F38" s="210">
        <v>0</v>
      </c>
      <c r="G38" s="207">
        <v>0</v>
      </c>
      <c r="H38" s="211">
        <f t="shared" si="9"/>
        <v>0</v>
      </c>
      <c r="I38" s="210">
        <v>0</v>
      </c>
      <c r="J38" s="207">
        <v>0</v>
      </c>
      <c r="K38" s="211">
        <f t="shared" si="10"/>
        <v>0</v>
      </c>
      <c r="L38" s="210">
        <v>0</v>
      </c>
      <c r="M38" s="207">
        <v>0</v>
      </c>
      <c r="N38" s="211">
        <f t="shared" si="11"/>
        <v>0</v>
      </c>
      <c r="O38" s="210">
        <v>0</v>
      </c>
      <c r="P38" s="207">
        <v>0</v>
      </c>
      <c r="Q38" s="211">
        <f t="shared" si="12"/>
        <v>0</v>
      </c>
      <c r="R38" s="210">
        <v>0</v>
      </c>
      <c r="S38" s="207">
        <v>0</v>
      </c>
      <c r="T38" s="211">
        <f t="shared" si="13"/>
        <v>0</v>
      </c>
      <c r="U38" s="210">
        <v>0</v>
      </c>
      <c r="V38" s="207">
        <v>0</v>
      </c>
      <c r="W38" s="211">
        <f t="shared" si="14"/>
        <v>0</v>
      </c>
      <c r="X38" s="211">
        <f t="shared" si="15"/>
        <v>0</v>
      </c>
    </row>
    <row r="39" spans="1:24" ht="15">
      <c r="A39" s="68">
        <v>29</v>
      </c>
      <c r="B39" s="56"/>
      <c r="C39" s="210">
        <v>0</v>
      </c>
      <c r="D39" s="207">
        <v>0</v>
      </c>
      <c r="E39" s="211">
        <f t="shared" si="8"/>
        <v>0</v>
      </c>
      <c r="F39" s="210">
        <v>0</v>
      </c>
      <c r="G39" s="207">
        <v>0</v>
      </c>
      <c r="H39" s="211">
        <f t="shared" si="9"/>
        <v>0</v>
      </c>
      <c r="I39" s="210">
        <v>0</v>
      </c>
      <c r="J39" s="207">
        <v>0</v>
      </c>
      <c r="K39" s="211">
        <f t="shared" si="10"/>
        <v>0</v>
      </c>
      <c r="L39" s="210">
        <v>0</v>
      </c>
      <c r="M39" s="207">
        <v>0</v>
      </c>
      <c r="N39" s="211">
        <f t="shared" si="11"/>
        <v>0</v>
      </c>
      <c r="O39" s="210">
        <v>0</v>
      </c>
      <c r="P39" s="207">
        <v>0</v>
      </c>
      <c r="Q39" s="211">
        <f t="shared" si="12"/>
        <v>0</v>
      </c>
      <c r="R39" s="210">
        <v>0</v>
      </c>
      <c r="S39" s="207">
        <v>0</v>
      </c>
      <c r="T39" s="211">
        <f t="shared" si="13"/>
        <v>0</v>
      </c>
      <c r="U39" s="210">
        <v>0</v>
      </c>
      <c r="V39" s="207">
        <v>0</v>
      </c>
      <c r="W39" s="211">
        <f t="shared" si="14"/>
        <v>0</v>
      </c>
      <c r="X39" s="211">
        <f t="shared" si="15"/>
        <v>0</v>
      </c>
    </row>
    <row r="40" spans="1:24" ht="15">
      <c r="A40" s="83">
        <v>30</v>
      </c>
      <c r="B40" s="67"/>
      <c r="C40" s="213">
        <v>0</v>
      </c>
      <c r="D40" s="214">
        <v>0</v>
      </c>
      <c r="E40" s="211">
        <f t="shared" si="8"/>
        <v>0</v>
      </c>
      <c r="F40" s="213">
        <v>0</v>
      </c>
      <c r="G40" s="214">
        <v>0</v>
      </c>
      <c r="H40" s="211">
        <f t="shared" si="9"/>
        <v>0</v>
      </c>
      <c r="I40" s="213">
        <v>0</v>
      </c>
      <c r="J40" s="214">
        <v>0</v>
      </c>
      <c r="K40" s="211">
        <f t="shared" si="10"/>
        <v>0</v>
      </c>
      <c r="L40" s="213">
        <v>0</v>
      </c>
      <c r="M40" s="214">
        <v>0</v>
      </c>
      <c r="N40" s="211">
        <f t="shared" si="11"/>
        <v>0</v>
      </c>
      <c r="O40" s="233">
        <v>0</v>
      </c>
      <c r="P40" s="214">
        <v>0</v>
      </c>
      <c r="Q40" s="211">
        <f t="shared" si="12"/>
        <v>0</v>
      </c>
      <c r="R40" s="213">
        <v>0</v>
      </c>
      <c r="S40" s="214">
        <v>0</v>
      </c>
      <c r="T40" s="211">
        <f t="shared" si="13"/>
        <v>0</v>
      </c>
      <c r="U40" s="213">
        <v>0</v>
      </c>
      <c r="V40" s="214">
        <v>0</v>
      </c>
      <c r="W40" s="211">
        <f t="shared" si="14"/>
        <v>0</v>
      </c>
      <c r="X40" s="211">
        <f t="shared" si="15"/>
        <v>0</v>
      </c>
    </row>
    <row r="41" spans="1:24" ht="15">
      <c r="A41" s="56"/>
      <c r="B41" s="130" t="s">
        <v>58</v>
      </c>
      <c r="C41" s="56"/>
      <c r="D41" s="78"/>
      <c r="E41" s="208">
        <f>SUM(E11:E40)</f>
        <v>0</v>
      </c>
      <c r="F41" s="56"/>
      <c r="G41" s="78"/>
      <c r="H41" s="208">
        <f>SUM(H11:H40)</f>
        <v>0</v>
      </c>
      <c r="I41" s="56"/>
      <c r="J41" s="78"/>
      <c r="K41" s="208">
        <f>SUM(K11:K40)</f>
        <v>0</v>
      </c>
      <c r="L41" s="56"/>
      <c r="M41" s="78"/>
      <c r="N41" s="208">
        <f>SUM(N11:N40)</f>
        <v>0</v>
      </c>
      <c r="O41" s="56"/>
      <c r="P41" s="78"/>
      <c r="Q41" s="208">
        <f>SUM(Q11:Q40)</f>
        <v>0</v>
      </c>
      <c r="R41" s="56"/>
      <c r="S41" s="78"/>
      <c r="T41" s="208">
        <f>SUM(T11:T40)</f>
        <v>0</v>
      </c>
      <c r="U41" s="56"/>
      <c r="V41" s="78"/>
      <c r="W41" s="208">
        <f>SUM(W11:W40)</f>
        <v>0</v>
      </c>
      <c r="X41" s="208">
        <f t="shared" si="15"/>
        <v>0</v>
      </c>
    </row>
    <row r="42" spans="1:24">
      <c r="B42" s="8"/>
      <c r="D42" s="8"/>
      <c r="E42" s="42"/>
      <c r="G42" s="8"/>
      <c r="H42" s="42"/>
      <c r="J42" s="8"/>
      <c r="K42" s="42"/>
      <c r="M42" s="8"/>
      <c r="N42" s="42"/>
      <c r="P42" s="8"/>
      <c r="Q42" s="42"/>
      <c r="S42" s="8"/>
      <c r="T42" s="42"/>
      <c r="V42" s="8"/>
      <c r="W42" s="42"/>
      <c r="X42" s="42"/>
    </row>
    <row r="43" spans="1:24">
      <c r="B43" s="8"/>
      <c r="D43" s="8"/>
      <c r="E43" s="8"/>
      <c r="F43" s="8"/>
      <c r="G43" s="8"/>
    </row>
    <row r="44" spans="1:24">
      <c r="B44" s="8"/>
      <c r="D44" s="8"/>
      <c r="E44" s="8"/>
      <c r="F44" s="8"/>
      <c r="G44" s="8"/>
    </row>
    <row r="45" spans="1:24" ht="15">
      <c r="B45" s="103" t="s">
        <v>181</v>
      </c>
      <c r="C45" s="27"/>
      <c r="D45" s="27"/>
      <c r="E45" s="27"/>
      <c r="F45" s="27"/>
      <c r="G45" s="27"/>
      <c r="H45" s="27"/>
      <c r="I45" s="27"/>
      <c r="J45" s="28"/>
    </row>
    <row r="46" spans="1:24" ht="15">
      <c r="B46" s="231" t="s">
        <v>182</v>
      </c>
      <c r="C46" s="26"/>
      <c r="D46" s="26"/>
      <c r="E46" s="26"/>
      <c r="F46" s="26"/>
      <c r="G46" s="26"/>
      <c r="H46" s="26"/>
      <c r="I46" s="26"/>
      <c r="J46" s="102"/>
    </row>
  </sheetData>
  <phoneticPr fontId="0" type="noConversion"/>
  <pageMargins left="0.25" right="0.25" top="0.73" bottom="0" header="0" footer="0.5"/>
  <pageSetup scale="89" fitToWidth="2" orientation="landscape" blackAndWhite="1" horizontalDpi="4294967292" r:id="rId1"/>
  <headerFooter alignWithMargins="0">
    <oddHeader>&amp;L&amp;24&amp;USUMMARY OF EQUIPMENT COSTS</oddHeader>
    <oddFooter>Page &amp;P</oddFooter>
  </headerFooter>
  <rowBreaks count="1" manualBreakCount="1">
    <brk id="1" max="65535" man="1"/>
  </rowBreaks>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topLeftCell="A49" workbookViewId="0">
      <selection activeCell="B58" sqref="B58"/>
    </sheetView>
  </sheetViews>
  <sheetFormatPr defaultRowHeight="12.75"/>
  <cols>
    <col min="1" max="1" width="6.28515625" customWidth="1"/>
    <col min="2" max="2" width="29.140625" customWidth="1"/>
    <col min="4" max="4" width="7.7109375" customWidth="1"/>
    <col min="5" max="5" width="7.5703125" customWidth="1"/>
    <col min="7" max="7" width="11.85546875" customWidth="1"/>
    <col min="8" max="8" width="9" customWidth="1"/>
    <col min="9" max="9" width="7.42578125" customWidth="1"/>
    <col min="10" max="10" width="7" customWidth="1"/>
    <col min="12" max="12" width="10.140625" customWidth="1"/>
    <col min="13" max="13" width="10" customWidth="1"/>
    <col min="14" max="14" width="7.5703125" customWidth="1"/>
    <col min="15" max="15" width="7" customWidth="1"/>
    <col min="17" max="17" width="11.42578125" customWidth="1"/>
    <col min="18" max="18" width="0.85546875" customWidth="1"/>
    <col min="19" max="19" width="11.7109375" customWidth="1"/>
    <col min="23" max="23" width="9.28515625" customWidth="1"/>
    <col min="28" max="28" width="6.7109375" customWidth="1"/>
    <col min="33" max="33" width="6.85546875" customWidth="1"/>
  </cols>
  <sheetData>
    <row r="1" spans="1:18" ht="18">
      <c r="A1" s="46" t="s">
        <v>75</v>
      </c>
      <c r="B1" s="8"/>
      <c r="C1" s="8"/>
      <c r="D1" s="8"/>
      <c r="E1" s="8"/>
      <c r="F1" s="8"/>
    </row>
    <row r="2" spans="1:18" ht="18">
      <c r="A2" s="47" t="str">
        <f>SUMMARY!A2</f>
        <v>Contractor's Name**</v>
      </c>
      <c r="J2" s="8"/>
    </row>
    <row r="3" spans="1:18" ht="15.75">
      <c r="A3" s="39" t="str">
        <f>SUMMARY!A3</f>
        <v>RFP No.**</v>
      </c>
      <c r="J3" s="8"/>
    </row>
    <row r="4" spans="1:18">
      <c r="J4" s="8"/>
    </row>
    <row r="5" spans="1:18">
      <c r="J5" s="8"/>
    </row>
    <row r="6" spans="1:18">
      <c r="J6" s="8"/>
    </row>
    <row r="7" spans="1:18" ht="15">
      <c r="A7" s="56"/>
      <c r="B7" s="56"/>
      <c r="C7" s="178"/>
      <c r="D7" s="234"/>
      <c r="E7" s="234"/>
      <c r="F7" s="202" t="s">
        <v>46</v>
      </c>
      <c r="G7" s="203"/>
      <c r="H7" s="235"/>
      <c r="I7" s="234"/>
      <c r="J7" s="234"/>
      <c r="K7" s="202" t="s">
        <v>47</v>
      </c>
      <c r="L7" s="203"/>
      <c r="M7" s="235"/>
      <c r="N7" s="234"/>
      <c r="O7" s="234"/>
      <c r="P7" s="202" t="s">
        <v>48</v>
      </c>
      <c r="Q7" s="203"/>
      <c r="R7" s="56"/>
    </row>
    <row r="8" spans="1:18" ht="15">
      <c r="A8" s="67"/>
      <c r="B8" s="83" t="s">
        <v>76</v>
      </c>
      <c r="C8" s="197" t="s">
        <v>77</v>
      </c>
      <c r="D8" s="197" t="s">
        <v>78</v>
      </c>
      <c r="E8" s="197" t="s">
        <v>79</v>
      </c>
      <c r="F8" s="197" t="s">
        <v>80</v>
      </c>
      <c r="G8" s="197" t="s">
        <v>57</v>
      </c>
      <c r="H8" s="197" t="s">
        <v>77</v>
      </c>
      <c r="I8" s="197" t="s">
        <v>78</v>
      </c>
      <c r="J8" s="197" t="s">
        <v>79</v>
      </c>
      <c r="K8" s="197" t="s">
        <v>80</v>
      </c>
      <c r="L8" s="197" t="s">
        <v>57</v>
      </c>
      <c r="M8" s="197" t="s">
        <v>77</v>
      </c>
      <c r="N8" s="197" t="s">
        <v>78</v>
      </c>
      <c r="O8" s="197" t="s">
        <v>79</v>
      </c>
      <c r="P8" s="197" t="s">
        <v>80</v>
      </c>
      <c r="Q8" s="197" t="s">
        <v>57</v>
      </c>
      <c r="R8" s="56"/>
    </row>
    <row r="9" spans="1:18" ht="15">
      <c r="A9" s="236" t="s">
        <v>81</v>
      </c>
      <c r="B9" s="56"/>
      <c r="C9" s="237">
        <v>0</v>
      </c>
      <c r="D9" s="212"/>
      <c r="E9" s="209"/>
      <c r="F9" s="237">
        <v>0</v>
      </c>
      <c r="G9" s="175">
        <f>ROUND((+(C9*D9)+(C9*E9)+F9),0)</f>
        <v>0</v>
      </c>
      <c r="H9" s="237">
        <v>0</v>
      </c>
      <c r="I9" s="212"/>
      <c r="J9" s="209"/>
      <c r="K9" s="237">
        <v>0</v>
      </c>
      <c r="L9" s="175">
        <f>ROUND((+(H9*I9)+(H9*J9)+K9),0)</f>
        <v>0</v>
      </c>
      <c r="M9" s="237">
        <v>0</v>
      </c>
      <c r="N9" s="212"/>
      <c r="O9" s="209"/>
      <c r="P9" s="237">
        <v>0</v>
      </c>
      <c r="Q9" s="175">
        <f>ROUND((+(M9*N9)+(M9*O9)+P9),0)</f>
        <v>0</v>
      </c>
      <c r="R9" s="56"/>
    </row>
    <row r="10" spans="1:18" ht="15">
      <c r="A10" s="236" t="s">
        <v>82</v>
      </c>
      <c r="B10" s="56"/>
      <c r="C10" s="163">
        <v>0</v>
      </c>
      <c r="D10" s="212"/>
      <c r="E10" s="207"/>
      <c r="F10" s="163">
        <v>0</v>
      </c>
      <c r="G10" s="238">
        <f t="shared" ref="G10:G18" si="0">ROUND((+(C10*D10)+(C10*E10)+F10),0)</f>
        <v>0</v>
      </c>
      <c r="H10" s="163">
        <v>0</v>
      </c>
      <c r="I10" s="212"/>
      <c r="J10" s="207"/>
      <c r="K10" s="163">
        <v>0</v>
      </c>
      <c r="L10" s="238">
        <f t="shared" ref="L10:L18" si="1">ROUND((+(H10*I10)+(H10*J10)+K10),0)</f>
        <v>0</v>
      </c>
      <c r="M10" s="163">
        <v>0</v>
      </c>
      <c r="N10" s="212"/>
      <c r="O10" s="207"/>
      <c r="P10" s="163">
        <v>0</v>
      </c>
      <c r="Q10" s="238">
        <f t="shared" ref="Q10:Q18" si="2">ROUND((+(M10*N10)+(M10*O10)+P10),0)</f>
        <v>0</v>
      </c>
      <c r="R10" s="56"/>
    </row>
    <row r="11" spans="1:18" ht="15">
      <c r="A11" s="236" t="s">
        <v>83</v>
      </c>
      <c r="B11" s="56"/>
      <c r="C11" s="163">
        <v>0</v>
      </c>
      <c r="D11" s="212"/>
      <c r="E11" s="207"/>
      <c r="F11" s="163">
        <v>0</v>
      </c>
      <c r="G11" s="238">
        <f t="shared" si="0"/>
        <v>0</v>
      </c>
      <c r="H11" s="163">
        <v>0</v>
      </c>
      <c r="I11" s="212"/>
      <c r="J11" s="207"/>
      <c r="K11" s="163">
        <v>0</v>
      </c>
      <c r="L11" s="238">
        <f t="shared" si="1"/>
        <v>0</v>
      </c>
      <c r="M11" s="163">
        <v>0</v>
      </c>
      <c r="N11" s="212"/>
      <c r="O11" s="207"/>
      <c r="P11" s="163">
        <v>0</v>
      </c>
      <c r="Q11" s="238">
        <f t="shared" si="2"/>
        <v>0</v>
      </c>
      <c r="R11" s="56"/>
    </row>
    <row r="12" spans="1:18" ht="15">
      <c r="A12" s="236" t="s">
        <v>84</v>
      </c>
      <c r="B12" s="56"/>
      <c r="C12" s="163">
        <v>0</v>
      </c>
      <c r="D12" s="212"/>
      <c r="E12" s="207"/>
      <c r="F12" s="163">
        <v>0</v>
      </c>
      <c r="G12" s="238">
        <f t="shared" si="0"/>
        <v>0</v>
      </c>
      <c r="H12" s="163">
        <v>0</v>
      </c>
      <c r="I12" s="212"/>
      <c r="J12" s="207"/>
      <c r="K12" s="163">
        <v>0</v>
      </c>
      <c r="L12" s="238">
        <f t="shared" si="1"/>
        <v>0</v>
      </c>
      <c r="M12" s="163">
        <v>0</v>
      </c>
      <c r="N12" s="212"/>
      <c r="O12" s="207"/>
      <c r="P12" s="163">
        <v>0</v>
      </c>
      <c r="Q12" s="238">
        <f t="shared" si="2"/>
        <v>0</v>
      </c>
      <c r="R12" s="56"/>
    </row>
    <row r="13" spans="1:18" ht="15">
      <c r="A13" s="236" t="s">
        <v>85</v>
      </c>
      <c r="B13" s="56"/>
      <c r="C13" s="163">
        <v>0</v>
      </c>
      <c r="D13" s="212"/>
      <c r="E13" s="207"/>
      <c r="F13" s="163">
        <v>0</v>
      </c>
      <c r="G13" s="238">
        <f t="shared" si="0"/>
        <v>0</v>
      </c>
      <c r="H13" s="163">
        <v>0</v>
      </c>
      <c r="I13" s="212"/>
      <c r="J13" s="207"/>
      <c r="K13" s="163">
        <v>0</v>
      </c>
      <c r="L13" s="238">
        <f t="shared" si="1"/>
        <v>0</v>
      </c>
      <c r="M13" s="163">
        <v>0</v>
      </c>
      <c r="N13" s="212"/>
      <c r="O13" s="207"/>
      <c r="P13" s="163">
        <v>0</v>
      </c>
      <c r="Q13" s="238">
        <f t="shared" si="2"/>
        <v>0</v>
      </c>
      <c r="R13" s="56"/>
    </row>
    <row r="14" spans="1:18" ht="15">
      <c r="A14" s="236" t="s">
        <v>86</v>
      </c>
      <c r="B14" s="56"/>
      <c r="C14" s="163">
        <v>0</v>
      </c>
      <c r="D14" s="212"/>
      <c r="E14" s="207"/>
      <c r="F14" s="163">
        <v>0</v>
      </c>
      <c r="G14" s="238">
        <f t="shared" si="0"/>
        <v>0</v>
      </c>
      <c r="H14" s="163">
        <v>0</v>
      </c>
      <c r="I14" s="212"/>
      <c r="J14" s="207"/>
      <c r="K14" s="163">
        <v>0</v>
      </c>
      <c r="L14" s="238">
        <f t="shared" si="1"/>
        <v>0</v>
      </c>
      <c r="M14" s="163">
        <v>0</v>
      </c>
      <c r="N14" s="212"/>
      <c r="O14" s="207"/>
      <c r="P14" s="163">
        <v>0</v>
      </c>
      <c r="Q14" s="238">
        <f t="shared" si="2"/>
        <v>0</v>
      </c>
      <c r="R14" s="56"/>
    </row>
    <row r="15" spans="1:18" ht="15">
      <c r="A15" s="236" t="s">
        <v>87</v>
      </c>
      <c r="B15" s="56"/>
      <c r="C15" s="163">
        <v>0</v>
      </c>
      <c r="D15" s="212"/>
      <c r="E15" s="207"/>
      <c r="F15" s="163">
        <v>0</v>
      </c>
      <c r="G15" s="238">
        <f t="shared" si="0"/>
        <v>0</v>
      </c>
      <c r="H15" s="163">
        <v>0</v>
      </c>
      <c r="I15" s="212"/>
      <c r="J15" s="207"/>
      <c r="K15" s="163">
        <v>0</v>
      </c>
      <c r="L15" s="238">
        <f t="shared" si="1"/>
        <v>0</v>
      </c>
      <c r="M15" s="163">
        <v>0</v>
      </c>
      <c r="N15" s="212"/>
      <c r="O15" s="207"/>
      <c r="P15" s="163">
        <v>0</v>
      </c>
      <c r="Q15" s="238">
        <f t="shared" si="2"/>
        <v>0</v>
      </c>
      <c r="R15" s="56"/>
    </row>
    <row r="16" spans="1:18" ht="15">
      <c r="A16" s="236" t="s">
        <v>88</v>
      </c>
      <c r="B16" s="56"/>
      <c r="C16" s="163">
        <v>0</v>
      </c>
      <c r="D16" s="212"/>
      <c r="E16" s="207"/>
      <c r="F16" s="163">
        <v>0</v>
      </c>
      <c r="G16" s="238">
        <f t="shared" si="0"/>
        <v>0</v>
      </c>
      <c r="H16" s="163">
        <v>0</v>
      </c>
      <c r="I16" s="212"/>
      <c r="J16" s="207"/>
      <c r="K16" s="163">
        <v>0</v>
      </c>
      <c r="L16" s="238">
        <f t="shared" si="1"/>
        <v>0</v>
      </c>
      <c r="M16" s="163">
        <v>0</v>
      </c>
      <c r="N16" s="212"/>
      <c r="O16" s="207"/>
      <c r="P16" s="163">
        <v>0</v>
      </c>
      <c r="Q16" s="238">
        <f t="shared" si="2"/>
        <v>0</v>
      </c>
      <c r="R16" s="56"/>
    </row>
    <row r="17" spans="1:18" ht="15">
      <c r="A17" s="236" t="s">
        <v>89</v>
      </c>
      <c r="B17" s="56"/>
      <c r="C17" s="163">
        <v>0</v>
      </c>
      <c r="D17" s="212"/>
      <c r="E17" s="207"/>
      <c r="F17" s="163">
        <v>0</v>
      </c>
      <c r="G17" s="238">
        <f t="shared" si="0"/>
        <v>0</v>
      </c>
      <c r="H17" s="163">
        <v>0</v>
      </c>
      <c r="I17" s="212"/>
      <c r="J17" s="207"/>
      <c r="K17" s="163">
        <v>0</v>
      </c>
      <c r="L17" s="238">
        <f t="shared" si="1"/>
        <v>0</v>
      </c>
      <c r="M17" s="163">
        <v>0</v>
      </c>
      <c r="N17" s="212"/>
      <c r="O17" s="207"/>
      <c r="P17" s="163">
        <v>0</v>
      </c>
      <c r="Q17" s="238">
        <f t="shared" si="2"/>
        <v>0</v>
      </c>
      <c r="R17" s="56"/>
    </row>
    <row r="18" spans="1:18" ht="15.75" thickBot="1">
      <c r="A18" s="239" t="s">
        <v>90</v>
      </c>
      <c r="B18" s="67"/>
      <c r="C18" s="223">
        <v>0</v>
      </c>
      <c r="D18" s="240"/>
      <c r="E18" s="214"/>
      <c r="F18" s="223">
        <v>0</v>
      </c>
      <c r="G18" s="238">
        <f t="shared" si="0"/>
        <v>0</v>
      </c>
      <c r="H18" s="223">
        <v>0</v>
      </c>
      <c r="I18" s="240"/>
      <c r="J18" s="214"/>
      <c r="K18" s="223">
        <v>0</v>
      </c>
      <c r="L18" s="238">
        <f t="shared" si="1"/>
        <v>0</v>
      </c>
      <c r="M18" s="223">
        <v>0</v>
      </c>
      <c r="N18" s="240"/>
      <c r="O18" s="214"/>
      <c r="P18" s="223">
        <v>0</v>
      </c>
      <c r="Q18" s="238">
        <f t="shared" si="2"/>
        <v>0</v>
      </c>
      <c r="R18" s="56"/>
    </row>
    <row r="19" spans="1:18" ht="15.75" thickBot="1">
      <c r="A19" s="241"/>
      <c r="B19" s="61" t="s">
        <v>91</v>
      </c>
      <c r="C19" s="95"/>
      <c r="D19" s="95"/>
      <c r="E19" s="95"/>
      <c r="F19" s="95"/>
      <c r="G19" s="242">
        <f>SUM(G9:G18)</f>
        <v>0</v>
      </c>
      <c r="H19" s="95"/>
      <c r="I19" s="95"/>
      <c r="J19" s="95"/>
      <c r="K19" s="95"/>
      <c r="L19" s="242">
        <f>SUM(L9:L18)</f>
        <v>0</v>
      </c>
      <c r="M19" s="95"/>
      <c r="N19" s="95"/>
      <c r="O19" s="95"/>
      <c r="P19" s="95"/>
      <c r="Q19" s="242">
        <f>SUM(Q9:Q18)</f>
        <v>0</v>
      </c>
      <c r="R19" s="56"/>
    </row>
    <row r="20" spans="1:18">
      <c r="A20" s="18"/>
    </row>
    <row r="23" spans="1:18" ht="15">
      <c r="A23" s="56"/>
      <c r="B23" s="56"/>
      <c r="C23" s="178"/>
      <c r="D23" s="234"/>
      <c r="E23" s="234"/>
      <c r="F23" s="202" t="s">
        <v>49</v>
      </c>
      <c r="G23" s="203"/>
      <c r="H23" s="178"/>
      <c r="I23" s="234"/>
      <c r="J23" s="234"/>
      <c r="K23" s="202" t="s">
        <v>50</v>
      </c>
      <c r="L23" s="203"/>
      <c r="M23" s="56"/>
    </row>
    <row r="24" spans="1:18" ht="15">
      <c r="A24" s="67"/>
      <c r="B24" s="83" t="s">
        <v>76</v>
      </c>
      <c r="C24" s="197" t="s">
        <v>77</v>
      </c>
      <c r="D24" s="197" t="s">
        <v>78</v>
      </c>
      <c r="E24" s="197" t="s">
        <v>79</v>
      </c>
      <c r="F24" s="197" t="s">
        <v>80</v>
      </c>
      <c r="G24" s="197" t="s">
        <v>57</v>
      </c>
      <c r="H24" s="197" t="s">
        <v>77</v>
      </c>
      <c r="I24" s="197" t="s">
        <v>78</v>
      </c>
      <c r="J24" s="197" t="s">
        <v>79</v>
      </c>
      <c r="K24" s="197" t="s">
        <v>80</v>
      </c>
      <c r="L24" s="197" t="s">
        <v>57</v>
      </c>
      <c r="M24" s="56"/>
    </row>
    <row r="25" spans="1:18" ht="15">
      <c r="A25" s="236" t="s">
        <v>81</v>
      </c>
      <c r="B25" s="56"/>
      <c r="C25" s="237">
        <v>0</v>
      </c>
      <c r="D25" s="212"/>
      <c r="E25" s="209"/>
      <c r="F25" s="237">
        <v>0</v>
      </c>
      <c r="G25" s="175">
        <f>ROUND((+(C25*D25)+(C25*E25)+F25),0)</f>
        <v>0</v>
      </c>
      <c r="H25" s="237">
        <v>0</v>
      </c>
      <c r="I25" s="212"/>
      <c r="J25" s="209"/>
      <c r="K25" s="237">
        <v>0</v>
      </c>
      <c r="L25" s="175">
        <f>ROUND((+(H25*I25)+(H25*J25)+K25),0)</f>
        <v>0</v>
      </c>
      <c r="M25" s="56"/>
    </row>
    <row r="26" spans="1:18" ht="15">
      <c r="A26" s="236" t="s">
        <v>82</v>
      </c>
      <c r="B26" s="56"/>
      <c r="C26" s="163">
        <v>0</v>
      </c>
      <c r="D26" s="212"/>
      <c r="E26" s="207"/>
      <c r="F26" s="163">
        <v>0</v>
      </c>
      <c r="G26" s="238">
        <f t="shared" ref="G26:G34" si="3">ROUND((+(C26*D26)+(C26*E26)+F26),0)</f>
        <v>0</v>
      </c>
      <c r="H26" s="163">
        <v>0</v>
      </c>
      <c r="I26" s="212"/>
      <c r="J26" s="207"/>
      <c r="K26" s="163">
        <v>0</v>
      </c>
      <c r="L26" s="238">
        <f t="shared" ref="L26:L34" si="4">ROUND((+(H26*I26)+(H26*J26)+K26),0)</f>
        <v>0</v>
      </c>
      <c r="M26" s="56"/>
    </row>
    <row r="27" spans="1:18" ht="15">
      <c r="A27" s="236" t="s">
        <v>83</v>
      </c>
      <c r="B27" s="56"/>
      <c r="C27" s="163">
        <v>0</v>
      </c>
      <c r="D27" s="212"/>
      <c r="E27" s="207"/>
      <c r="F27" s="163">
        <v>0</v>
      </c>
      <c r="G27" s="238">
        <f t="shared" si="3"/>
        <v>0</v>
      </c>
      <c r="H27" s="163">
        <v>0</v>
      </c>
      <c r="I27" s="212"/>
      <c r="J27" s="207"/>
      <c r="K27" s="163">
        <v>0</v>
      </c>
      <c r="L27" s="238">
        <f t="shared" si="4"/>
        <v>0</v>
      </c>
      <c r="M27" s="56"/>
    </row>
    <row r="28" spans="1:18" ht="15">
      <c r="A28" s="236" t="s">
        <v>84</v>
      </c>
      <c r="B28" s="56"/>
      <c r="C28" s="163">
        <v>0</v>
      </c>
      <c r="D28" s="212"/>
      <c r="E28" s="207"/>
      <c r="F28" s="163">
        <v>0</v>
      </c>
      <c r="G28" s="238">
        <f t="shared" si="3"/>
        <v>0</v>
      </c>
      <c r="H28" s="163">
        <v>0</v>
      </c>
      <c r="I28" s="212"/>
      <c r="J28" s="207"/>
      <c r="K28" s="163">
        <v>0</v>
      </c>
      <c r="L28" s="238">
        <f t="shared" si="4"/>
        <v>0</v>
      </c>
      <c r="M28" s="56"/>
    </row>
    <row r="29" spans="1:18" ht="15">
      <c r="A29" s="236" t="s">
        <v>85</v>
      </c>
      <c r="B29" s="56"/>
      <c r="C29" s="163">
        <v>0</v>
      </c>
      <c r="D29" s="212"/>
      <c r="E29" s="207"/>
      <c r="F29" s="163">
        <v>0</v>
      </c>
      <c r="G29" s="238">
        <f t="shared" si="3"/>
        <v>0</v>
      </c>
      <c r="H29" s="163">
        <v>0</v>
      </c>
      <c r="I29" s="212"/>
      <c r="J29" s="207"/>
      <c r="K29" s="163">
        <v>0</v>
      </c>
      <c r="L29" s="238">
        <f t="shared" si="4"/>
        <v>0</v>
      </c>
      <c r="M29" s="56"/>
    </row>
    <row r="30" spans="1:18" ht="15">
      <c r="A30" s="236" t="s">
        <v>86</v>
      </c>
      <c r="B30" s="56"/>
      <c r="C30" s="163">
        <v>0</v>
      </c>
      <c r="D30" s="212"/>
      <c r="E30" s="207"/>
      <c r="F30" s="163">
        <v>0</v>
      </c>
      <c r="G30" s="238">
        <f t="shared" si="3"/>
        <v>0</v>
      </c>
      <c r="H30" s="163">
        <v>0</v>
      </c>
      <c r="I30" s="212"/>
      <c r="J30" s="207"/>
      <c r="K30" s="163">
        <v>0</v>
      </c>
      <c r="L30" s="238">
        <f t="shared" si="4"/>
        <v>0</v>
      </c>
      <c r="M30" s="56"/>
    </row>
    <row r="31" spans="1:18" ht="15">
      <c r="A31" s="236" t="s">
        <v>87</v>
      </c>
      <c r="B31" s="56"/>
      <c r="C31" s="163">
        <v>0</v>
      </c>
      <c r="D31" s="212"/>
      <c r="E31" s="207"/>
      <c r="F31" s="163">
        <v>0</v>
      </c>
      <c r="G31" s="238">
        <f t="shared" si="3"/>
        <v>0</v>
      </c>
      <c r="H31" s="163">
        <v>0</v>
      </c>
      <c r="I31" s="212"/>
      <c r="J31" s="207"/>
      <c r="K31" s="163">
        <v>0</v>
      </c>
      <c r="L31" s="238">
        <f t="shared" si="4"/>
        <v>0</v>
      </c>
      <c r="M31" s="56"/>
    </row>
    <row r="32" spans="1:18" ht="15">
      <c r="A32" s="236" t="s">
        <v>88</v>
      </c>
      <c r="B32" s="56"/>
      <c r="C32" s="163">
        <v>0</v>
      </c>
      <c r="D32" s="212"/>
      <c r="E32" s="207"/>
      <c r="F32" s="163">
        <v>0</v>
      </c>
      <c r="G32" s="238">
        <f t="shared" si="3"/>
        <v>0</v>
      </c>
      <c r="H32" s="163">
        <v>0</v>
      </c>
      <c r="I32" s="212"/>
      <c r="J32" s="207"/>
      <c r="K32" s="163">
        <v>0</v>
      </c>
      <c r="L32" s="238">
        <f t="shared" si="4"/>
        <v>0</v>
      </c>
      <c r="M32" s="56"/>
    </row>
    <row r="33" spans="1:16" ht="15">
      <c r="A33" s="236" t="s">
        <v>89</v>
      </c>
      <c r="B33" s="56"/>
      <c r="C33" s="163">
        <v>0</v>
      </c>
      <c r="D33" s="212"/>
      <c r="E33" s="207"/>
      <c r="F33" s="163">
        <v>0</v>
      </c>
      <c r="G33" s="238">
        <f t="shared" si="3"/>
        <v>0</v>
      </c>
      <c r="H33" s="163">
        <v>0</v>
      </c>
      <c r="I33" s="212"/>
      <c r="J33" s="207"/>
      <c r="K33" s="163">
        <v>0</v>
      </c>
      <c r="L33" s="238">
        <f t="shared" si="4"/>
        <v>0</v>
      </c>
      <c r="M33" s="56"/>
    </row>
    <row r="34" spans="1:16" ht="15.75" thickBot="1">
      <c r="A34" s="239" t="s">
        <v>90</v>
      </c>
      <c r="B34" s="67"/>
      <c r="C34" s="223">
        <v>0</v>
      </c>
      <c r="D34" s="240"/>
      <c r="E34" s="214"/>
      <c r="F34" s="223">
        <v>0</v>
      </c>
      <c r="G34" s="238">
        <f t="shared" si="3"/>
        <v>0</v>
      </c>
      <c r="H34" s="223">
        <v>0</v>
      </c>
      <c r="I34" s="240"/>
      <c r="J34" s="214"/>
      <c r="K34" s="223">
        <v>0</v>
      </c>
      <c r="L34" s="238">
        <f t="shared" si="4"/>
        <v>0</v>
      </c>
      <c r="M34" s="56"/>
    </row>
    <row r="35" spans="1:16" ht="15.75" thickBot="1">
      <c r="A35" s="241"/>
      <c r="B35" s="61" t="s">
        <v>91</v>
      </c>
      <c r="C35" s="95"/>
      <c r="D35" s="95"/>
      <c r="E35" s="95"/>
      <c r="F35" s="95"/>
      <c r="G35" s="242">
        <f>SUM(G25:G34)</f>
        <v>0</v>
      </c>
      <c r="H35" s="95"/>
      <c r="I35" s="95"/>
      <c r="J35" s="95"/>
      <c r="K35" s="95"/>
      <c r="L35" s="242">
        <f>SUM(L25:L34)</f>
        <v>0</v>
      </c>
      <c r="M35" s="56"/>
      <c r="P35" s="8"/>
    </row>
    <row r="36" spans="1:16" ht="15">
      <c r="A36" s="56"/>
      <c r="B36" s="56"/>
      <c r="C36" s="56"/>
      <c r="D36" s="56"/>
      <c r="E36" s="56"/>
      <c r="F36" s="56"/>
      <c r="G36" s="56"/>
      <c r="H36" s="56"/>
      <c r="I36" s="56"/>
      <c r="J36" s="56"/>
      <c r="K36" s="56"/>
      <c r="L36" s="56"/>
      <c r="M36" s="56"/>
    </row>
    <row r="37" spans="1:16" ht="15">
      <c r="A37" s="56"/>
      <c r="B37" s="56"/>
      <c r="C37" s="56"/>
      <c r="D37" s="56"/>
      <c r="E37" s="56"/>
      <c r="F37" s="56"/>
      <c r="G37" s="56"/>
      <c r="H37" s="56"/>
      <c r="I37" s="56"/>
      <c r="J37" s="56"/>
      <c r="K37" s="56"/>
      <c r="L37" s="56"/>
      <c r="M37" s="56"/>
    </row>
    <row r="38" spans="1:16" ht="15">
      <c r="A38" s="56"/>
      <c r="B38" s="56"/>
      <c r="C38" s="178"/>
      <c r="D38" s="234"/>
      <c r="E38" s="234"/>
      <c r="F38" s="202" t="s">
        <v>51</v>
      </c>
      <c r="G38" s="203"/>
      <c r="H38" s="178"/>
      <c r="I38" s="234"/>
      <c r="J38" s="234"/>
      <c r="K38" s="202" t="s">
        <v>52</v>
      </c>
      <c r="L38" s="203"/>
      <c r="M38" s="56"/>
    </row>
    <row r="39" spans="1:16" ht="15.75" thickBot="1">
      <c r="A39" s="67"/>
      <c r="B39" s="83" t="s">
        <v>76</v>
      </c>
      <c r="C39" s="197" t="s">
        <v>77</v>
      </c>
      <c r="D39" s="197" t="s">
        <v>78</v>
      </c>
      <c r="E39" s="197" t="s">
        <v>79</v>
      </c>
      <c r="F39" s="197" t="s">
        <v>80</v>
      </c>
      <c r="G39" s="197" t="s">
        <v>57</v>
      </c>
      <c r="H39" s="197" t="s">
        <v>77</v>
      </c>
      <c r="I39" s="197" t="s">
        <v>78</v>
      </c>
      <c r="J39" s="197" t="s">
        <v>79</v>
      </c>
      <c r="K39" s="197" t="s">
        <v>80</v>
      </c>
      <c r="L39" s="197" t="s">
        <v>57</v>
      </c>
      <c r="M39" s="68" t="s">
        <v>9</v>
      </c>
    </row>
    <row r="40" spans="1:16" ht="15.75" thickBot="1">
      <c r="A40" s="236" t="s">
        <v>81</v>
      </c>
      <c r="B40" s="56"/>
      <c r="C40" s="237">
        <v>0</v>
      </c>
      <c r="D40" s="212"/>
      <c r="E40" s="209"/>
      <c r="F40" s="237">
        <v>0</v>
      </c>
      <c r="G40" s="175">
        <f>ROUND((+(C40*D40)+(C40*E40)+F40),0)</f>
        <v>0</v>
      </c>
      <c r="H40" s="237">
        <v>0</v>
      </c>
      <c r="I40" s="212"/>
      <c r="J40" s="209"/>
      <c r="K40" s="237">
        <v>0</v>
      </c>
      <c r="L40" s="175">
        <f>ROUND((+(H40*I40)+(H40*J40)+K40),0)</f>
        <v>0</v>
      </c>
      <c r="M40" s="242">
        <f t="shared" ref="M40:M50" si="5">+L40+G40+L25+G25+Q9+L9+G9</f>
        <v>0</v>
      </c>
    </row>
    <row r="41" spans="1:16" ht="15.75" thickBot="1">
      <c r="A41" s="236" t="s">
        <v>82</v>
      </c>
      <c r="B41" s="56"/>
      <c r="C41" s="163">
        <v>0</v>
      </c>
      <c r="D41" s="212"/>
      <c r="E41" s="207"/>
      <c r="F41" s="163">
        <v>0</v>
      </c>
      <c r="G41" s="238">
        <f t="shared" ref="G41:G49" si="6">ROUND((+(C41*D41)+(C41*E41)+F41),0)</f>
        <v>0</v>
      </c>
      <c r="H41" s="163">
        <v>0</v>
      </c>
      <c r="I41" s="243"/>
      <c r="J41" s="244"/>
      <c r="K41" s="163">
        <v>0</v>
      </c>
      <c r="L41" s="238">
        <f t="shared" ref="L41:L49" si="7">ROUND((+(H41*I41)+(H41*J41)+K41),0)</f>
        <v>0</v>
      </c>
      <c r="M41" s="245">
        <f t="shared" si="5"/>
        <v>0</v>
      </c>
    </row>
    <row r="42" spans="1:16" ht="15.75" thickBot="1">
      <c r="A42" s="236" t="s">
        <v>83</v>
      </c>
      <c r="B42" s="56"/>
      <c r="C42" s="163">
        <v>0</v>
      </c>
      <c r="D42" s="212"/>
      <c r="E42" s="207"/>
      <c r="F42" s="163">
        <v>0</v>
      </c>
      <c r="G42" s="238">
        <f t="shared" si="6"/>
        <v>0</v>
      </c>
      <c r="H42" s="163">
        <v>0</v>
      </c>
      <c r="I42" s="243"/>
      <c r="J42" s="244"/>
      <c r="K42" s="163">
        <v>0</v>
      </c>
      <c r="L42" s="238">
        <f t="shared" si="7"/>
        <v>0</v>
      </c>
      <c r="M42" s="245">
        <f t="shared" si="5"/>
        <v>0</v>
      </c>
    </row>
    <row r="43" spans="1:16" ht="15.75" thickBot="1">
      <c r="A43" s="236" t="s">
        <v>84</v>
      </c>
      <c r="B43" s="56"/>
      <c r="C43" s="163">
        <v>0</v>
      </c>
      <c r="D43" s="212"/>
      <c r="E43" s="207"/>
      <c r="F43" s="163">
        <v>0</v>
      </c>
      <c r="G43" s="238">
        <f t="shared" si="6"/>
        <v>0</v>
      </c>
      <c r="H43" s="163">
        <v>0</v>
      </c>
      <c r="I43" s="243"/>
      <c r="J43" s="244"/>
      <c r="K43" s="163">
        <v>0</v>
      </c>
      <c r="L43" s="238">
        <f t="shared" si="7"/>
        <v>0</v>
      </c>
      <c r="M43" s="245">
        <f t="shared" si="5"/>
        <v>0</v>
      </c>
    </row>
    <row r="44" spans="1:16" ht="15.75" thickBot="1">
      <c r="A44" s="236" t="s">
        <v>85</v>
      </c>
      <c r="B44" s="56"/>
      <c r="C44" s="163">
        <v>0</v>
      </c>
      <c r="D44" s="212"/>
      <c r="E44" s="207"/>
      <c r="F44" s="163">
        <v>0</v>
      </c>
      <c r="G44" s="238">
        <f t="shared" si="6"/>
        <v>0</v>
      </c>
      <c r="H44" s="163">
        <v>0</v>
      </c>
      <c r="I44" s="243"/>
      <c r="J44" s="244"/>
      <c r="K44" s="163">
        <v>0</v>
      </c>
      <c r="L44" s="238">
        <f t="shared" si="7"/>
        <v>0</v>
      </c>
      <c r="M44" s="245">
        <f t="shared" si="5"/>
        <v>0</v>
      </c>
    </row>
    <row r="45" spans="1:16" ht="15.75" thickBot="1">
      <c r="A45" s="236" t="s">
        <v>86</v>
      </c>
      <c r="B45" s="56"/>
      <c r="C45" s="163">
        <v>0</v>
      </c>
      <c r="D45" s="212"/>
      <c r="E45" s="207"/>
      <c r="F45" s="163">
        <v>0</v>
      </c>
      <c r="G45" s="238">
        <f t="shared" si="6"/>
        <v>0</v>
      </c>
      <c r="H45" s="163">
        <v>0</v>
      </c>
      <c r="I45" s="243"/>
      <c r="J45" s="244"/>
      <c r="K45" s="163">
        <v>0</v>
      </c>
      <c r="L45" s="238">
        <f t="shared" si="7"/>
        <v>0</v>
      </c>
      <c r="M45" s="245">
        <f t="shared" si="5"/>
        <v>0</v>
      </c>
    </row>
    <row r="46" spans="1:16" ht="15.75" thickBot="1">
      <c r="A46" s="236" t="s">
        <v>87</v>
      </c>
      <c r="B46" s="56"/>
      <c r="C46" s="163">
        <v>0</v>
      </c>
      <c r="D46" s="212"/>
      <c r="E46" s="207"/>
      <c r="F46" s="163">
        <v>0</v>
      </c>
      <c r="G46" s="238">
        <f t="shared" si="6"/>
        <v>0</v>
      </c>
      <c r="H46" s="163">
        <v>0</v>
      </c>
      <c r="I46" s="243"/>
      <c r="J46" s="244"/>
      <c r="K46" s="163">
        <v>0</v>
      </c>
      <c r="L46" s="238">
        <f t="shared" si="7"/>
        <v>0</v>
      </c>
      <c r="M46" s="245">
        <f t="shared" si="5"/>
        <v>0</v>
      </c>
    </row>
    <row r="47" spans="1:16" ht="15.75" thickBot="1">
      <c r="A47" s="236" t="s">
        <v>88</v>
      </c>
      <c r="B47" s="56"/>
      <c r="C47" s="163">
        <v>0</v>
      </c>
      <c r="D47" s="212"/>
      <c r="E47" s="207"/>
      <c r="F47" s="163">
        <v>0</v>
      </c>
      <c r="G47" s="238">
        <f t="shared" si="6"/>
        <v>0</v>
      </c>
      <c r="H47" s="163">
        <v>0</v>
      </c>
      <c r="I47" s="243"/>
      <c r="J47" s="244"/>
      <c r="K47" s="163">
        <v>0</v>
      </c>
      <c r="L47" s="238">
        <f t="shared" si="7"/>
        <v>0</v>
      </c>
      <c r="M47" s="245">
        <f t="shared" si="5"/>
        <v>0</v>
      </c>
    </row>
    <row r="48" spans="1:16" ht="15.75" thickBot="1">
      <c r="A48" s="236" t="s">
        <v>89</v>
      </c>
      <c r="B48" s="56"/>
      <c r="C48" s="163">
        <v>0</v>
      </c>
      <c r="D48" s="212"/>
      <c r="E48" s="207"/>
      <c r="F48" s="163">
        <v>0</v>
      </c>
      <c r="G48" s="238">
        <f t="shared" si="6"/>
        <v>0</v>
      </c>
      <c r="H48" s="163">
        <v>0</v>
      </c>
      <c r="I48" s="243"/>
      <c r="J48" s="244"/>
      <c r="K48" s="163">
        <v>0</v>
      </c>
      <c r="L48" s="238">
        <f t="shared" si="7"/>
        <v>0</v>
      </c>
      <c r="M48" s="245">
        <f t="shared" si="5"/>
        <v>0</v>
      </c>
    </row>
    <row r="49" spans="1:13" ht="15.75" thickBot="1">
      <c r="A49" s="239" t="s">
        <v>90</v>
      </c>
      <c r="B49" s="67"/>
      <c r="C49" s="223">
        <v>0</v>
      </c>
      <c r="D49" s="240"/>
      <c r="E49" s="214"/>
      <c r="F49" s="223">
        <v>0</v>
      </c>
      <c r="G49" s="238">
        <f t="shared" si="6"/>
        <v>0</v>
      </c>
      <c r="H49" s="223">
        <v>0</v>
      </c>
      <c r="I49" s="246"/>
      <c r="J49" s="247"/>
      <c r="K49" s="223">
        <v>0</v>
      </c>
      <c r="L49" s="238">
        <f t="shared" si="7"/>
        <v>0</v>
      </c>
      <c r="M49" s="245">
        <f t="shared" si="5"/>
        <v>0</v>
      </c>
    </row>
    <row r="50" spans="1:13" ht="15.75" thickBot="1">
      <c r="A50" s="241"/>
      <c r="B50" s="61" t="s">
        <v>91</v>
      </c>
      <c r="C50" s="95"/>
      <c r="D50" s="95"/>
      <c r="E50" s="95"/>
      <c r="F50" s="95"/>
      <c r="G50" s="242">
        <f>SUM(G40:G49)</f>
        <v>0</v>
      </c>
      <c r="H50" s="95"/>
      <c r="I50" s="95"/>
      <c r="J50" s="95"/>
      <c r="K50" s="95"/>
      <c r="L50" s="242">
        <f>SUM(L40:L49)</f>
        <v>0</v>
      </c>
      <c r="M50" s="242">
        <f t="shared" si="5"/>
        <v>0</v>
      </c>
    </row>
    <row r="51" spans="1:13">
      <c r="B51" s="8"/>
    </row>
    <row r="52" spans="1:13">
      <c r="B52" s="8"/>
    </row>
    <row r="55" spans="1:13" ht="15.75">
      <c r="B55" s="103" t="s">
        <v>183</v>
      </c>
      <c r="C55" s="248"/>
      <c r="D55" s="248"/>
      <c r="E55" s="248"/>
      <c r="F55" s="248"/>
      <c r="G55" s="248"/>
      <c r="H55" s="248"/>
      <c r="I55" s="248"/>
      <c r="J55" s="248"/>
      <c r="K55" s="248"/>
      <c r="L55" s="248"/>
      <c r="M55" s="249"/>
    </row>
    <row r="56" spans="1:13" ht="15">
      <c r="B56" s="230" t="s">
        <v>184</v>
      </c>
      <c r="C56" s="250"/>
      <c r="D56" s="250"/>
      <c r="E56" s="250"/>
      <c r="F56" s="250"/>
      <c r="G56" s="250"/>
      <c r="H56" s="250"/>
      <c r="I56" s="250"/>
      <c r="J56" s="250"/>
      <c r="K56" s="250"/>
      <c r="L56" s="250"/>
      <c r="M56" s="251"/>
    </row>
    <row r="57" spans="1:13" ht="15">
      <c r="B57" s="231" t="s">
        <v>185</v>
      </c>
      <c r="C57" s="252"/>
      <c r="D57" s="252"/>
      <c r="E57" s="252"/>
      <c r="F57" s="252"/>
      <c r="G57" s="252"/>
      <c r="H57" s="252"/>
      <c r="I57" s="252"/>
      <c r="J57" s="252"/>
      <c r="K57" s="252"/>
      <c r="L57" s="252"/>
      <c r="M57" s="253"/>
    </row>
  </sheetData>
  <phoneticPr fontId="0" type="noConversion"/>
  <pageMargins left="0" right="0" top="0.25" bottom="0" header="0" footer="0.25"/>
  <pageSetup scale="69" orientation="landscape" blackAndWhite="1" horizontalDpi="4294967292" r:id="rId1"/>
  <headerFooter alignWithMargins="0">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topLeftCell="A22" workbookViewId="0">
      <selection activeCell="C50" sqref="C50"/>
    </sheetView>
  </sheetViews>
  <sheetFormatPr defaultRowHeight="12.75"/>
  <cols>
    <col min="1" max="1" width="5.42578125" customWidth="1"/>
    <col min="2" max="2" width="28.7109375" customWidth="1"/>
    <col min="3" max="3" width="11.7109375" customWidth="1"/>
    <col min="4" max="4" width="8.5703125" customWidth="1"/>
    <col min="5" max="5" width="10.28515625" customWidth="1"/>
    <col min="6" max="6" width="10.85546875" customWidth="1"/>
    <col min="7" max="7" width="9" customWidth="1"/>
    <col min="8" max="8" width="11.42578125" customWidth="1"/>
    <col min="9" max="9" width="11" customWidth="1"/>
    <col min="10" max="10" width="9.7109375" customWidth="1"/>
  </cols>
  <sheetData>
    <row r="1" spans="1:24" ht="18">
      <c r="A1" s="46" t="s">
        <v>92</v>
      </c>
      <c r="B1" s="8"/>
      <c r="C1" s="8"/>
      <c r="D1" s="8"/>
      <c r="E1" s="8"/>
      <c r="F1" s="8"/>
      <c r="G1" s="8"/>
    </row>
    <row r="2" spans="1:24" ht="18">
      <c r="A2" s="47" t="str">
        <f>SUMMARY!A2</f>
        <v>Contractor's Name**</v>
      </c>
      <c r="B2" s="1"/>
    </row>
    <row r="3" spans="1:24" ht="15.75">
      <c r="A3" s="39" t="str">
        <f>SUMMARY!A3</f>
        <v>RFP No.**</v>
      </c>
      <c r="B3" s="1"/>
    </row>
    <row r="4" spans="1:24">
      <c r="B4" s="1"/>
    </row>
    <row r="5" spans="1:24">
      <c r="B5" s="1"/>
      <c r="E5" s="8"/>
    </row>
    <row r="6" spans="1:24" ht="15">
      <c r="A6" s="56"/>
      <c r="B6" s="56"/>
      <c r="C6" s="178"/>
      <c r="D6" s="202" t="s">
        <v>46</v>
      </c>
      <c r="E6" s="203"/>
      <c r="F6" s="178"/>
      <c r="G6" s="202" t="s">
        <v>47</v>
      </c>
      <c r="H6" s="203"/>
      <c r="I6" s="178"/>
      <c r="J6" s="202" t="s">
        <v>48</v>
      </c>
      <c r="K6" s="203"/>
      <c r="L6" s="178"/>
      <c r="M6" s="202" t="s">
        <v>49</v>
      </c>
      <c r="N6" s="203"/>
      <c r="O6" s="178"/>
      <c r="P6" s="202" t="s">
        <v>50</v>
      </c>
      <c r="Q6" s="203"/>
      <c r="R6" s="178"/>
      <c r="S6" s="202" t="s">
        <v>51</v>
      </c>
      <c r="T6" s="203"/>
      <c r="U6" s="178"/>
      <c r="V6" s="202" t="s">
        <v>52</v>
      </c>
      <c r="W6" s="203"/>
      <c r="X6" s="56"/>
    </row>
    <row r="7" spans="1:24" ht="15">
      <c r="A7" s="56"/>
      <c r="B7" s="56"/>
      <c r="C7" s="204" t="s">
        <v>53</v>
      </c>
      <c r="D7" s="77" t="s">
        <v>53</v>
      </c>
      <c r="E7" s="75"/>
      <c r="F7" s="204" t="s">
        <v>53</v>
      </c>
      <c r="G7" s="77" t="s">
        <v>53</v>
      </c>
      <c r="H7" s="75"/>
      <c r="I7" s="204" t="s">
        <v>53</v>
      </c>
      <c r="J7" s="77" t="s">
        <v>53</v>
      </c>
      <c r="K7" s="75"/>
      <c r="L7" s="204" t="s">
        <v>53</v>
      </c>
      <c r="M7" s="77" t="s">
        <v>53</v>
      </c>
      <c r="N7" s="75"/>
      <c r="O7" s="204" t="s">
        <v>53</v>
      </c>
      <c r="P7" s="77" t="s">
        <v>53</v>
      </c>
      <c r="Q7" s="75"/>
      <c r="R7" s="204" t="s">
        <v>53</v>
      </c>
      <c r="S7" s="77" t="s">
        <v>53</v>
      </c>
      <c r="T7" s="75"/>
      <c r="U7" s="204" t="s">
        <v>53</v>
      </c>
      <c r="V7" s="77" t="s">
        <v>53</v>
      </c>
      <c r="W7" s="75"/>
      <c r="X7" s="78"/>
    </row>
    <row r="8" spans="1:24" ht="15">
      <c r="A8" s="136"/>
      <c r="B8" s="83" t="s">
        <v>54</v>
      </c>
      <c r="C8" s="137" t="s">
        <v>55</v>
      </c>
      <c r="D8" s="83" t="s">
        <v>56</v>
      </c>
      <c r="E8" s="205" t="s">
        <v>57</v>
      </c>
      <c r="F8" s="137" t="s">
        <v>55</v>
      </c>
      <c r="G8" s="83" t="s">
        <v>56</v>
      </c>
      <c r="H8" s="205" t="s">
        <v>57</v>
      </c>
      <c r="I8" s="137" t="s">
        <v>55</v>
      </c>
      <c r="J8" s="83" t="s">
        <v>56</v>
      </c>
      <c r="K8" s="205" t="s">
        <v>57</v>
      </c>
      <c r="L8" s="137" t="s">
        <v>55</v>
      </c>
      <c r="M8" s="83" t="s">
        <v>56</v>
      </c>
      <c r="N8" s="205" t="s">
        <v>57</v>
      </c>
      <c r="O8" s="137" t="s">
        <v>55</v>
      </c>
      <c r="P8" s="83" t="s">
        <v>56</v>
      </c>
      <c r="Q8" s="205" t="s">
        <v>57</v>
      </c>
      <c r="R8" s="137" t="s">
        <v>55</v>
      </c>
      <c r="S8" s="83" t="s">
        <v>56</v>
      </c>
      <c r="T8" s="205" t="s">
        <v>57</v>
      </c>
      <c r="U8" s="137" t="s">
        <v>55</v>
      </c>
      <c r="V8" s="83" t="s">
        <v>56</v>
      </c>
      <c r="W8" s="205" t="s">
        <v>57</v>
      </c>
      <c r="X8" s="197" t="s">
        <v>9</v>
      </c>
    </row>
    <row r="9" spans="1:24" ht="15">
      <c r="A9" s="130">
        <v>1</v>
      </c>
      <c r="B9" s="56"/>
      <c r="C9" s="206">
        <v>0</v>
      </c>
      <c r="D9" s="207">
        <v>0</v>
      </c>
      <c r="E9" s="208">
        <f>ROUND((+D9*C9),2)</f>
        <v>0</v>
      </c>
      <c r="F9" s="206">
        <v>0</v>
      </c>
      <c r="G9" s="207">
        <v>0</v>
      </c>
      <c r="H9" s="208">
        <f>ROUND((+G9*F9),2)</f>
        <v>0</v>
      </c>
      <c r="I9" s="206">
        <v>0</v>
      </c>
      <c r="J9" s="207">
        <v>0</v>
      </c>
      <c r="K9" s="208">
        <f>ROUND((+J9*I9),2)</f>
        <v>0</v>
      </c>
      <c r="L9" s="206">
        <v>0</v>
      </c>
      <c r="M9" s="207">
        <v>0</v>
      </c>
      <c r="N9" s="208">
        <f>ROUND((+M9*L9),2)</f>
        <v>0</v>
      </c>
      <c r="O9" s="206">
        <v>0</v>
      </c>
      <c r="P9" s="207">
        <v>0</v>
      </c>
      <c r="Q9" s="208">
        <f>ROUND((+P9*O9),2)</f>
        <v>0</v>
      </c>
      <c r="R9" s="206">
        <v>0</v>
      </c>
      <c r="S9" s="207">
        <v>0</v>
      </c>
      <c r="T9" s="208">
        <f>ROUND((+S9*R9),2)</f>
        <v>0</v>
      </c>
      <c r="U9" s="206">
        <v>0</v>
      </c>
      <c r="V9" s="209">
        <v>0</v>
      </c>
      <c r="W9" s="208">
        <f>ROUND((+V9*U9),2)</f>
        <v>0</v>
      </c>
      <c r="X9" s="208">
        <f>+W9+T9+Q9+N9+K9+H9+E9</f>
        <v>0</v>
      </c>
    </row>
    <row r="10" spans="1:24" ht="15">
      <c r="A10" s="130">
        <v>2</v>
      </c>
      <c r="B10" s="56"/>
      <c r="C10" s="210">
        <v>0</v>
      </c>
      <c r="D10" s="207">
        <v>0</v>
      </c>
      <c r="E10" s="211">
        <f t="shared" ref="E10:E25" si="0">ROUND((+D10*C10),2)</f>
        <v>0</v>
      </c>
      <c r="F10" s="210">
        <v>0</v>
      </c>
      <c r="G10" s="207">
        <v>0</v>
      </c>
      <c r="H10" s="211">
        <f t="shared" ref="H10:H25" si="1">ROUND((+G10*F10),2)</f>
        <v>0</v>
      </c>
      <c r="I10" s="210">
        <v>0</v>
      </c>
      <c r="J10" s="207">
        <v>0</v>
      </c>
      <c r="K10" s="211">
        <f t="shared" ref="K10:K25" si="2">ROUND((+J10*I10),2)</f>
        <v>0</v>
      </c>
      <c r="L10" s="210">
        <v>0</v>
      </c>
      <c r="M10" s="207">
        <v>0</v>
      </c>
      <c r="N10" s="211">
        <f t="shared" ref="N10:N25" si="3">ROUND((+M10*L10),2)</f>
        <v>0</v>
      </c>
      <c r="O10" s="210">
        <v>0</v>
      </c>
      <c r="P10" s="207">
        <v>0</v>
      </c>
      <c r="Q10" s="211">
        <f t="shared" ref="Q10:Q25" si="4">ROUND((+P10*O10),2)</f>
        <v>0</v>
      </c>
      <c r="R10" s="210">
        <v>0</v>
      </c>
      <c r="S10" s="207">
        <v>0</v>
      </c>
      <c r="T10" s="211">
        <f t="shared" ref="T10:T25" si="5">ROUND((+S10*R10),2)</f>
        <v>0</v>
      </c>
      <c r="U10" s="210">
        <v>0</v>
      </c>
      <c r="V10" s="207">
        <v>0</v>
      </c>
      <c r="W10" s="211">
        <f t="shared" ref="W10:W25" si="6">ROUND((+V10*U10),2)</f>
        <v>0</v>
      </c>
      <c r="X10" s="211">
        <f t="shared" ref="X10:X25" si="7">+W10+T10+Q10+N10+K10+H10+E10</f>
        <v>0</v>
      </c>
    </row>
    <row r="11" spans="1:24" ht="15">
      <c r="A11" s="130">
        <v>3</v>
      </c>
      <c r="B11" s="56"/>
      <c r="C11" s="210">
        <v>0</v>
      </c>
      <c r="D11" s="207">
        <v>0</v>
      </c>
      <c r="E11" s="211">
        <f t="shared" si="0"/>
        <v>0</v>
      </c>
      <c r="F11" s="210">
        <v>0</v>
      </c>
      <c r="G11" s="207">
        <v>0</v>
      </c>
      <c r="H11" s="211">
        <f t="shared" si="1"/>
        <v>0</v>
      </c>
      <c r="I11" s="210">
        <v>0</v>
      </c>
      <c r="J11" s="207">
        <v>0</v>
      </c>
      <c r="K11" s="211">
        <f t="shared" si="2"/>
        <v>0</v>
      </c>
      <c r="L11" s="210">
        <v>0</v>
      </c>
      <c r="M11" s="207">
        <v>0</v>
      </c>
      <c r="N11" s="211">
        <f t="shared" si="3"/>
        <v>0</v>
      </c>
      <c r="O11" s="210">
        <v>0</v>
      </c>
      <c r="P11" s="207">
        <v>0</v>
      </c>
      <c r="Q11" s="211">
        <f t="shared" si="4"/>
        <v>0</v>
      </c>
      <c r="R11" s="210">
        <v>0</v>
      </c>
      <c r="S11" s="207">
        <v>0</v>
      </c>
      <c r="T11" s="211">
        <f t="shared" si="5"/>
        <v>0</v>
      </c>
      <c r="U11" s="210">
        <v>0</v>
      </c>
      <c r="V11" s="207">
        <v>0</v>
      </c>
      <c r="W11" s="211">
        <f t="shared" si="6"/>
        <v>0</v>
      </c>
      <c r="X11" s="211">
        <f t="shared" si="7"/>
        <v>0</v>
      </c>
    </row>
    <row r="12" spans="1:24" ht="15">
      <c r="A12" s="130">
        <v>4</v>
      </c>
      <c r="B12" s="56"/>
      <c r="C12" s="210">
        <v>0</v>
      </c>
      <c r="D12" s="207">
        <v>0</v>
      </c>
      <c r="E12" s="211">
        <f t="shared" si="0"/>
        <v>0</v>
      </c>
      <c r="F12" s="210">
        <v>0</v>
      </c>
      <c r="G12" s="207">
        <v>0</v>
      </c>
      <c r="H12" s="211">
        <f t="shared" si="1"/>
        <v>0</v>
      </c>
      <c r="I12" s="210">
        <v>0</v>
      </c>
      <c r="J12" s="207">
        <v>0</v>
      </c>
      <c r="K12" s="211">
        <f t="shared" si="2"/>
        <v>0</v>
      </c>
      <c r="L12" s="210">
        <v>0</v>
      </c>
      <c r="M12" s="207">
        <v>0</v>
      </c>
      <c r="N12" s="211">
        <f t="shared" si="3"/>
        <v>0</v>
      </c>
      <c r="O12" s="210">
        <v>0</v>
      </c>
      <c r="P12" s="207">
        <v>0</v>
      </c>
      <c r="Q12" s="211">
        <f t="shared" si="4"/>
        <v>0</v>
      </c>
      <c r="R12" s="210">
        <v>0</v>
      </c>
      <c r="S12" s="207">
        <v>0</v>
      </c>
      <c r="T12" s="211">
        <f t="shared" si="5"/>
        <v>0</v>
      </c>
      <c r="U12" s="210">
        <v>0</v>
      </c>
      <c r="V12" s="207">
        <v>0</v>
      </c>
      <c r="W12" s="211">
        <f t="shared" si="6"/>
        <v>0</v>
      </c>
      <c r="X12" s="211">
        <f t="shared" si="7"/>
        <v>0</v>
      </c>
    </row>
    <row r="13" spans="1:24" ht="15">
      <c r="A13" s="130">
        <v>5</v>
      </c>
      <c r="B13" s="56"/>
      <c r="C13" s="210">
        <v>0</v>
      </c>
      <c r="D13" s="207">
        <v>0</v>
      </c>
      <c r="E13" s="211">
        <f t="shared" si="0"/>
        <v>0</v>
      </c>
      <c r="F13" s="210">
        <v>0</v>
      </c>
      <c r="G13" s="207">
        <v>0</v>
      </c>
      <c r="H13" s="211">
        <f t="shared" si="1"/>
        <v>0</v>
      </c>
      <c r="I13" s="210">
        <v>0</v>
      </c>
      <c r="J13" s="207">
        <v>0</v>
      </c>
      <c r="K13" s="211">
        <f t="shared" si="2"/>
        <v>0</v>
      </c>
      <c r="L13" s="210">
        <v>0</v>
      </c>
      <c r="M13" s="207">
        <v>0</v>
      </c>
      <c r="N13" s="211">
        <f t="shared" si="3"/>
        <v>0</v>
      </c>
      <c r="O13" s="210">
        <v>0</v>
      </c>
      <c r="P13" s="207">
        <v>0</v>
      </c>
      <c r="Q13" s="211">
        <f t="shared" si="4"/>
        <v>0</v>
      </c>
      <c r="R13" s="210">
        <v>0</v>
      </c>
      <c r="S13" s="207">
        <v>0</v>
      </c>
      <c r="T13" s="211">
        <f t="shared" si="5"/>
        <v>0</v>
      </c>
      <c r="U13" s="210">
        <v>0</v>
      </c>
      <c r="V13" s="207">
        <v>0</v>
      </c>
      <c r="W13" s="211">
        <f t="shared" si="6"/>
        <v>0</v>
      </c>
      <c r="X13" s="211">
        <f t="shared" si="7"/>
        <v>0</v>
      </c>
    </row>
    <row r="14" spans="1:24" ht="15">
      <c r="A14" s="130">
        <v>6</v>
      </c>
      <c r="B14" s="56"/>
      <c r="C14" s="210">
        <v>0</v>
      </c>
      <c r="D14" s="207">
        <v>0</v>
      </c>
      <c r="E14" s="211">
        <f t="shared" si="0"/>
        <v>0</v>
      </c>
      <c r="F14" s="210">
        <v>0</v>
      </c>
      <c r="G14" s="207">
        <v>0</v>
      </c>
      <c r="H14" s="211">
        <f t="shared" si="1"/>
        <v>0</v>
      </c>
      <c r="I14" s="210">
        <v>0</v>
      </c>
      <c r="J14" s="207">
        <v>0</v>
      </c>
      <c r="K14" s="211">
        <f t="shared" si="2"/>
        <v>0</v>
      </c>
      <c r="L14" s="210">
        <v>0</v>
      </c>
      <c r="M14" s="207">
        <v>0</v>
      </c>
      <c r="N14" s="211">
        <f t="shared" si="3"/>
        <v>0</v>
      </c>
      <c r="O14" s="210">
        <v>0</v>
      </c>
      <c r="P14" s="207">
        <v>0</v>
      </c>
      <c r="Q14" s="211">
        <f t="shared" si="4"/>
        <v>0</v>
      </c>
      <c r="R14" s="210">
        <v>0</v>
      </c>
      <c r="S14" s="207">
        <v>0</v>
      </c>
      <c r="T14" s="211">
        <f t="shared" si="5"/>
        <v>0</v>
      </c>
      <c r="U14" s="210">
        <v>0</v>
      </c>
      <c r="V14" s="207">
        <v>0</v>
      </c>
      <c r="W14" s="211">
        <f t="shared" si="6"/>
        <v>0</v>
      </c>
      <c r="X14" s="211">
        <f t="shared" si="7"/>
        <v>0</v>
      </c>
    </row>
    <row r="15" spans="1:24" ht="15">
      <c r="A15" s="68">
        <v>7</v>
      </c>
      <c r="B15" s="56"/>
      <c r="C15" s="210">
        <v>0</v>
      </c>
      <c r="D15" s="207">
        <v>0</v>
      </c>
      <c r="E15" s="211">
        <f t="shared" si="0"/>
        <v>0</v>
      </c>
      <c r="F15" s="210">
        <v>0</v>
      </c>
      <c r="G15" s="207">
        <v>0</v>
      </c>
      <c r="H15" s="211">
        <f t="shared" si="1"/>
        <v>0</v>
      </c>
      <c r="I15" s="210">
        <v>0</v>
      </c>
      <c r="J15" s="207">
        <v>0</v>
      </c>
      <c r="K15" s="211">
        <f t="shared" si="2"/>
        <v>0</v>
      </c>
      <c r="L15" s="210">
        <v>0</v>
      </c>
      <c r="M15" s="207">
        <v>0</v>
      </c>
      <c r="N15" s="211">
        <f t="shared" si="3"/>
        <v>0</v>
      </c>
      <c r="O15" s="210">
        <v>0</v>
      </c>
      <c r="P15" s="207">
        <v>0</v>
      </c>
      <c r="Q15" s="211">
        <f t="shared" si="4"/>
        <v>0</v>
      </c>
      <c r="R15" s="210">
        <v>0</v>
      </c>
      <c r="S15" s="207">
        <v>0</v>
      </c>
      <c r="T15" s="211">
        <f t="shared" si="5"/>
        <v>0</v>
      </c>
      <c r="U15" s="210">
        <v>0</v>
      </c>
      <c r="V15" s="207">
        <v>0</v>
      </c>
      <c r="W15" s="211">
        <f t="shared" si="6"/>
        <v>0</v>
      </c>
      <c r="X15" s="211">
        <f t="shared" si="7"/>
        <v>0</v>
      </c>
    </row>
    <row r="16" spans="1:24" ht="15">
      <c r="A16" s="130">
        <v>8</v>
      </c>
      <c r="B16" s="56"/>
      <c r="C16" s="210">
        <v>0</v>
      </c>
      <c r="D16" s="207">
        <v>0</v>
      </c>
      <c r="E16" s="211">
        <f t="shared" si="0"/>
        <v>0</v>
      </c>
      <c r="F16" s="210">
        <v>0</v>
      </c>
      <c r="G16" s="207">
        <v>0</v>
      </c>
      <c r="H16" s="211">
        <f t="shared" si="1"/>
        <v>0</v>
      </c>
      <c r="I16" s="210">
        <v>0</v>
      </c>
      <c r="J16" s="207">
        <v>0</v>
      </c>
      <c r="K16" s="211">
        <f t="shared" si="2"/>
        <v>0</v>
      </c>
      <c r="L16" s="210">
        <v>0</v>
      </c>
      <c r="M16" s="207">
        <v>0</v>
      </c>
      <c r="N16" s="211">
        <f t="shared" si="3"/>
        <v>0</v>
      </c>
      <c r="O16" s="210">
        <v>0</v>
      </c>
      <c r="P16" s="207">
        <v>0</v>
      </c>
      <c r="Q16" s="211">
        <f t="shared" si="4"/>
        <v>0</v>
      </c>
      <c r="R16" s="210">
        <v>0</v>
      </c>
      <c r="S16" s="207">
        <v>0</v>
      </c>
      <c r="T16" s="211">
        <f t="shared" si="5"/>
        <v>0</v>
      </c>
      <c r="U16" s="210">
        <v>0</v>
      </c>
      <c r="V16" s="207">
        <v>0</v>
      </c>
      <c r="W16" s="211">
        <f t="shared" si="6"/>
        <v>0</v>
      </c>
      <c r="X16" s="211">
        <f t="shared" si="7"/>
        <v>0</v>
      </c>
    </row>
    <row r="17" spans="1:24" ht="15">
      <c r="A17" s="130">
        <v>9</v>
      </c>
      <c r="B17" s="56"/>
      <c r="C17" s="210">
        <v>0</v>
      </c>
      <c r="D17" s="207">
        <v>0</v>
      </c>
      <c r="E17" s="211">
        <f t="shared" si="0"/>
        <v>0</v>
      </c>
      <c r="F17" s="210">
        <v>0</v>
      </c>
      <c r="G17" s="207">
        <v>0</v>
      </c>
      <c r="H17" s="211">
        <f t="shared" si="1"/>
        <v>0</v>
      </c>
      <c r="I17" s="210">
        <v>0</v>
      </c>
      <c r="J17" s="207">
        <v>0</v>
      </c>
      <c r="K17" s="211">
        <f t="shared" si="2"/>
        <v>0</v>
      </c>
      <c r="L17" s="210">
        <v>0</v>
      </c>
      <c r="M17" s="207">
        <v>0</v>
      </c>
      <c r="N17" s="211">
        <f t="shared" si="3"/>
        <v>0</v>
      </c>
      <c r="O17" s="210">
        <v>0</v>
      </c>
      <c r="P17" s="207">
        <v>0</v>
      </c>
      <c r="Q17" s="211">
        <f t="shared" si="4"/>
        <v>0</v>
      </c>
      <c r="R17" s="210">
        <v>0</v>
      </c>
      <c r="S17" s="207">
        <v>0</v>
      </c>
      <c r="T17" s="211">
        <f t="shared" si="5"/>
        <v>0</v>
      </c>
      <c r="U17" s="210">
        <v>0</v>
      </c>
      <c r="V17" s="207">
        <v>0</v>
      </c>
      <c r="W17" s="211">
        <f t="shared" si="6"/>
        <v>0</v>
      </c>
      <c r="X17" s="211">
        <f t="shared" si="7"/>
        <v>0</v>
      </c>
    </row>
    <row r="18" spans="1:24" ht="15">
      <c r="A18" s="130">
        <v>10</v>
      </c>
      <c r="B18" s="56"/>
      <c r="C18" s="210">
        <v>0</v>
      </c>
      <c r="D18" s="207">
        <v>0</v>
      </c>
      <c r="E18" s="211">
        <f t="shared" si="0"/>
        <v>0</v>
      </c>
      <c r="F18" s="210">
        <v>0</v>
      </c>
      <c r="G18" s="207">
        <v>0</v>
      </c>
      <c r="H18" s="211">
        <f t="shared" si="1"/>
        <v>0</v>
      </c>
      <c r="I18" s="210">
        <v>0</v>
      </c>
      <c r="J18" s="207">
        <v>0</v>
      </c>
      <c r="K18" s="211">
        <f t="shared" si="2"/>
        <v>0</v>
      </c>
      <c r="L18" s="210">
        <v>0</v>
      </c>
      <c r="M18" s="207">
        <v>0</v>
      </c>
      <c r="N18" s="211">
        <f t="shared" si="3"/>
        <v>0</v>
      </c>
      <c r="O18" s="210">
        <v>0</v>
      </c>
      <c r="P18" s="207">
        <v>0</v>
      </c>
      <c r="Q18" s="211">
        <f t="shared" si="4"/>
        <v>0</v>
      </c>
      <c r="R18" s="210">
        <v>0</v>
      </c>
      <c r="S18" s="207">
        <v>0</v>
      </c>
      <c r="T18" s="211">
        <f t="shared" si="5"/>
        <v>0</v>
      </c>
      <c r="U18" s="210">
        <v>0</v>
      </c>
      <c r="V18" s="207">
        <v>0</v>
      </c>
      <c r="W18" s="211">
        <f t="shared" si="6"/>
        <v>0</v>
      </c>
      <c r="X18" s="211">
        <f t="shared" si="7"/>
        <v>0</v>
      </c>
    </row>
    <row r="19" spans="1:24" ht="15">
      <c r="A19" s="130">
        <v>11</v>
      </c>
      <c r="B19" s="56"/>
      <c r="C19" s="210">
        <v>0</v>
      </c>
      <c r="D19" s="207">
        <v>0</v>
      </c>
      <c r="E19" s="211">
        <f t="shared" si="0"/>
        <v>0</v>
      </c>
      <c r="F19" s="210">
        <v>0</v>
      </c>
      <c r="G19" s="207">
        <v>0</v>
      </c>
      <c r="H19" s="211">
        <f t="shared" si="1"/>
        <v>0</v>
      </c>
      <c r="I19" s="210">
        <v>0</v>
      </c>
      <c r="J19" s="207">
        <v>0</v>
      </c>
      <c r="K19" s="211">
        <f t="shared" si="2"/>
        <v>0</v>
      </c>
      <c r="L19" s="210">
        <v>0</v>
      </c>
      <c r="M19" s="207">
        <v>0</v>
      </c>
      <c r="N19" s="211">
        <f t="shared" si="3"/>
        <v>0</v>
      </c>
      <c r="O19" s="210">
        <v>0</v>
      </c>
      <c r="P19" s="207">
        <v>0</v>
      </c>
      <c r="Q19" s="211">
        <f t="shared" si="4"/>
        <v>0</v>
      </c>
      <c r="R19" s="210">
        <v>0</v>
      </c>
      <c r="S19" s="207">
        <v>0</v>
      </c>
      <c r="T19" s="211">
        <f t="shared" si="5"/>
        <v>0</v>
      </c>
      <c r="U19" s="210">
        <v>0</v>
      </c>
      <c r="V19" s="207">
        <v>0</v>
      </c>
      <c r="W19" s="211">
        <f t="shared" si="6"/>
        <v>0</v>
      </c>
      <c r="X19" s="211">
        <f t="shared" si="7"/>
        <v>0</v>
      </c>
    </row>
    <row r="20" spans="1:24" ht="15">
      <c r="A20" s="130">
        <v>12</v>
      </c>
      <c r="B20" s="56"/>
      <c r="C20" s="210">
        <v>0</v>
      </c>
      <c r="D20" s="207">
        <v>0</v>
      </c>
      <c r="E20" s="211">
        <f t="shared" si="0"/>
        <v>0</v>
      </c>
      <c r="F20" s="210">
        <v>0</v>
      </c>
      <c r="G20" s="207">
        <v>0</v>
      </c>
      <c r="H20" s="211">
        <f t="shared" si="1"/>
        <v>0</v>
      </c>
      <c r="I20" s="210">
        <v>0</v>
      </c>
      <c r="J20" s="207">
        <v>0</v>
      </c>
      <c r="K20" s="211">
        <f t="shared" si="2"/>
        <v>0</v>
      </c>
      <c r="L20" s="210">
        <v>0</v>
      </c>
      <c r="M20" s="207">
        <v>0</v>
      </c>
      <c r="N20" s="211">
        <f t="shared" si="3"/>
        <v>0</v>
      </c>
      <c r="O20" s="210">
        <v>0</v>
      </c>
      <c r="P20" s="207">
        <v>0</v>
      </c>
      <c r="Q20" s="211">
        <f t="shared" si="4"/>
        <v>0</v>
      </c>
      <c r="R20" s="210">
        <v>0</v>
      </c>
      <c r="S20" s="207">
        <v>0</v>
      </c>
      <c r="T20" s="211">
        <f t="shared" si="5"/>
        <v>0</v>
      </c>
      <c r="U20" s="210">
        <v>0</v>
      </c>
      <c r="V20" s="207">
        <v>0</v>
      </c>
      <c r="W20" s="211">
        <f t="shared" si="6"/>
        <v>0</v>
      </c>
      <c r="X20" s="211">
        <f t="shared" si="7"/>
        <v>0</v>
      </c>
    </row>
    <row r="21" spans="1:24" ht="15">
      <c r="A21" s="130">
        <v>13</v>
      </c>
      <c r="B21" s="56"/>
      <c r="C21" s="210">
        <v>0</v>
      </c>
      <c r="D21" s="207">
        <v>0</v>
      </c>
      <c r="E21" s="211">
        <f t="shared" si="0"/>
        <v>0</v>
      </c>
      <c r="F21" s="210">
        <v>0</v>
      </c>
      <c r="G21" s="207">
        <v>0</v>
      </c>
      <c r="H21" s="211">
        <f t="shared" si="1"/>
        <v>0</v>
      </c>
      <c r="I21" s="210">
        <v>0</v>
      </c>
      <c r="J21" s="207">
        <v>0</v>
      </c>
      <c r="K21" s="211">
        <f t="shared" si="2"/>
        <v>0</v>
      </c>
      <c r="L21" s="210">
        <v>0</v>
      </c>
      <c r="M21" s="207">
        <v>0</v>
      </c>
      <c r="N21" s="211">
        <f t="shared" si="3"/>
        <v>0</v>
      </c>
      <c r="O21" s="210">
        <v>0</v>
      </c>
      <c r="P21" s="207">
        <v>0</v>
      </c>
      <c r="Q21" s="211">
        <f t="shared" si="4"/>
        <v>0</v>
      </c>
      <c r="R21" s="210">
        <v>0</v>
      </c>
      <c r="S21" s="207">
        <v>0</v>
      </c>
      <c r="T21" s="211">
        <f t="shared" si="5"/>
        <v>0</v>
      </c>
      <c r="U21" s="210">
        <v>0</v>
      </c>
      <c r="V21" s="207">
        <v>0</v>
      </c>
      <c r="W21" s="211">
        <f t="shared" si="6"/>
        <v>0</v>
      </c>
      <c r="X21" s="211">
        <f t="shared" si="7"/>
        <v>0</v>
      </c>
    </row>
    <row r="22" spans="1:24" ht="15">
      <c r="A22" s="68">
        <v>14</v>
      </c>
      <c r="B22" s="56"/>
      <c r="C22" s="210">
        <v>0</v>
      </c>
      <c r="D22" s="207">
        <v>0</v>
      </c>
      <c r="E22" s="211">
        <f t="shared" si="0"/>
        <v>0</v>
      </c>
      <c r="F22" s="210">
        <v>0</v>
      </c>
      <c r="G22" s="207">
        <v>0</v>
      </c>
      <c r="H22" s="211">
        <f t="shared" si="1"/>
        <v>0</v>
      </c>
      <c r="I22" s="210">
        <v>0</v>
      </c>
      <c r="J22" s="207">
        <v>0</v>
      </c>
      <c r="K22" s="211">
        <f t="shared" si="2"/>
        <v>0</v>
      </c>
      <c r="L22" s="210">
        <v>0</v>
      </c>
      <c r="M22" s="207">
        <v>0</v>
      </c>
      <c r="N22" s="211">
        <f t="shared" si="3"/>
        <v>0</v>
      </c>
      <c r="O22" s="210">
        <v>0</v>
      </c>
      <c r="P22" s="207">
        <v>0</v>
      </c>
      <c r="Q22" s="211">
        <f t="shared" si="4"/>
        <v>0</v>
      </c>
      <c r="R22" s="210">
        <v>0</v>
      </c>
      <c r="S22" s="207">
        <v>0</v>
      </c>
      <c r="T22" s="211">
        <f t="shared" si="5"/>
        <v>0</v>
      </c>
      <c r="U22" s="210">
        <v>0</v>
      </c>
      <c r="V22" s="207">
        <v>0</v>
      </c>
      <c r="W22" s="211">
        <f t="shared" si="6"/>
        <v>0</v>
      </c>
      <c r="X22" s="211">
        <f t="shared" si="7"/>
        <v>0</v>
      </c>
    </row>
    <row r="23" spans="1:24" ht="15">
      <c r="A23" s="68">
        <v>15</v>
      </c>
      <c r="B23" s="56"/>
      <c r="C23" s="210">
        <v>0</v>
      </c>
      <c r="D23" s="207">
        <v>0</v>
      </c>
      <c r="E23" s="211">
        <f t="shared" si="0"/>
        <v>0</v>
      </c>
      <c r="F23" s="210">
        <v>0</v>
      </c>
      <c r="G23" s="207">
        <v>0</v>
      </c>
      <c r="H23" s="211">
        <f t="shared" si="1"/>
        <v>0</v>
      </c>
      <c r="I23" s="210">
        <v>0</v>
      </c>
      <c r="J23" s="207">
        <v>0</v>
      </c>
      <c r="K23" s="211">
        <f t="shared" si="2"/>
        <v>0</v>
      </c>
      <c r="L23" s="210">
        <v>0</v>
      </c>
      <c r="M23" s="207">
        <v>0</v>
      </c>
      <c r="N23" s="211">
        <f t="shared" si="3"/>
        <v>0</v>
      </c>
      <c r="O23" s="210">
        <v>0</v>
      </c>
      <c r="P23" s="207">
        <v>0</v>
      </c>
      <c r="Q23" s="211">
        <f t="shared" si="4"/>
        <v>0</v>
      </c>
      <c r="R23" s="210">
        <v>0</v>
      </c>
      <c r="S23" s="207">
        <v>0</v>
      </c>
      <c r="T23" s="211">
        <f t="shared" si="5"/>
        <v>0</v>
      </c>
      <c r="U23" s="210">
        <v>0</v>
      </c>
      <c r="V23" s="207">
        <v>0</v>
      </c>
      <c r="W23" s="211">
        <f t="shared" si="6"/>
        <v>0</v>
      </c>
      <c r="X23" s="211">
        <f t="shared" si="7"/>
        <v>0</v>
      </c>
    </row>
    <row r="24" spans="1:24" ht="15">
      <c r="A24" s="130">
        <v>16</v>
      </c>
      <c r="B24" s="56"/>
      <c r="C24" s="210">
        <v>0</v>
      </c>
      <c r="D24" s="207">
        <v>0</v>
      </c>
      <c r="E24" s="211">
        <f t="shared" si="0"/>
        <v>0</v>
      </c>
      <c r="F24" s="210">
        <v>0</v>
      </c>
      <c r="G24" s="207">
        <v>0</v>
      </c>
      <c r="H24" s="211">
        <f t="shared" si="1"/>
        <v>0</v>
      </c>
      <c r="I24" s="210">
        <v>0</v>
      </c>
      <c r="J24" s="207">
        <v>0</v>
      </c>
      <c r="K24" s="211">
        <f t="shared" si="2"/>
        <v>0</v>
      </c>
      <c r="L24" s="210">
        <v>0</v>
      </c>
      <c r="M24" s="207">
        <v>0</v>
      </c>
      <c r="N24" s="211">
        <f t="shared" si="3"/>
        <v>0</v>
      </c>
      <c r="O24" s="210">
        <v>0</v>
      </c>
      <c r="P24" s="207">
        <v>0</v>
      </c>
      <c r="Q24" s="211">
        <f t="shared" si="4"/>
        <v>0</v>
      </c>
      <c r="R24" s="210">
        <v>0</v>
      </c>
      <c r="S24" s="207">
        <v>0</v>
      </c>
      <c r="T24" s="211">
        <f t="shared" si="5"/>
        <v>0</v>
      </c>
      <c r="U24" s="210">
        <v>0</v>
      </c>
      <c r="V24" s="207">
        <v>0</v>
      </c>
      <c r="W24" s="211">
        <f t="shared" si="6"/>
        <v>0</v>
      </c>
      <c r="X24" s="211">
        <f t="shared" si="7"/>
        <v>0</v>
      </c>
    </row>
    <row r="25" spans="1:24" ht="15">
      <c r="A25" s="130">
        <v>17</v>
      </c>
      <c r="B25" s="56"/>
      <c r="C25" s="210">
        <v>0</v>
      </c>
      <c r="D25" s="207">
        <v>0</v>
      </c>
      <c r="E25" s="211">
        <f t="shared" si="0"/>
        <v>0</v>
      </c>
      <c r="F25" s="210">
        <v>0</v>
      </c>
      <c r="G25" s="212">
        <v>0</v>
      </c>
      <c r="H25" s="211">
        <f t="shared" si="1"/>
        <v>0</v>
      </c>
      <c r="I25" s="210">
        <v>0</v>
      </c>
      <c r="J25" s="207">
        <v>0</v>
      </c>
      <c r="K25" s="211">
        <f t="shared" si="2"/>
        <v>0</v>
      </c>
      <c r="L25" s="210">
        <v>0</v>
      </c>
      <c r="M25" s="207">
        <v>0</v>
      </c>
      <c r="N25" s="211">
        <f t="shared" si="3"/>
        <v>0</v>
      </c>
      <c r="O25" s="210">
        <v>0</v>
      </c>
      <c r="P25" s="207">
        <v>0</v>
      </c>
      <c r="Q25" s="211">
        <f t="shared" si="4"/>
        <v>0</v>
      </c>
      <c r="R25" s="210">
        <v>0</v>
      </c>
      <c r="S25" s="207">
        <v>0</v>
      </c>
      <c r="T25" s="211">
        <f t="shared" si="5"/>
        <v>0</v>
      </c>
      <c r="U25" s="210">
        <v>0</v>
      </c>
      <c r="V25" s="207">
        <v>0</v>
      </c>
      <c r="W25" s="211">
        <f t="shared" si="6"/>
        <v>0</v>
      </c>
      <c r="X25" s="211">
        <f t="shared" si="7"/>
        <v>0</v>
      </c>
    </row>
    <row r="26" spans="1:24" ht="15">
      <c r="A26" s="68">
        <v>18</v>
      </c>
      <c r="B26" s="56"/>
      <c r="C26" s="210">
        <v>0</v>
      </c>
      <c r="D26" s="207">
        <v>0</v>
      </c>
      <c r="E26" s="211">
        <f t="shared" ref="E26:E38" si="8">ROUND((+D26*C26),2)</f>
        <v>0</v>
      </c>
      <c r="F26" s="210">
        <v>0</v>
      </c>
      <c r="G26" s="207">
        <v>0</v>
      </c>
      <c r="H26" s="211">
        <f t="shared" ref="H26:H38" si="9">ROUND((+G26*F26),2)</f>
        <v>0</v>
      </c>
      <c r="I26" s="210">
        <v>0</v>
      </c>
      <c r="J26" s="207">
        <v>0</v>
      </c>
      <c r="K26" s="211">
        <f t="shared" ref="K26:K38" si="10">ROUND((+J26*I26),2)</f>
        <v>0</v>
      </c>
      <c r="L26" s="210">
        <v>0</v>
      </c>
      <c r="M26" s="207">
        <v>0</v>
      </c>
      <c r="N26" s="211">
        <f t="shared" ref="N26:N38" si="11">ROUND((+M26*L26),2)</f>
        <v>0</v>
      </c>
      <c r="O26" s="210">
        <v>0</v>
      </c>
      <c r="P26" s="207">
        <v>0</v>
      </c>
      <c r="Q26" s="211">
        <f t="shared" ref="Q26:Q38" si="12">ROUND((+P26*O26),2)</f>
        <v>0</v>
      </c>
      <c r="R26" s="210">
        <v>0</v>
      </c>
      <c r="S26" s="207">
        <v>0</v>
      </c>
      <c r="T26" s="211">
        <f t="shared" ref="T26:T38" si="13">ROUND((+S26*R26),2)</f>
        <v>0</v>
      </c>
      <c r="U26" s="210">
        <v>0</v>
      </c>
      <c r="V26" s="207">
        <v>0</v>
      </c>
      <c r="W26" s="211">
        <f t="shared" ref="W26:W38" si="14">ROUND((+V26*U26),2)</f>
        <v>0</v>
      </c>
      <c r="X26" s="211">
        <f t="shared" ref="X26:X39" si="15">+W26+T26+Q26+N26+K26+H26+E26</f>
        <v>0</v>
      </c>
    </row>
    <row r="27" spans="1:24" ht="15">
      <c r="A27" s="68">
        <v>19</v>
      </c>
      <c r="B27" s="56"/>
      <c r="C27" s="210">
        <v>0</v>
      </c>
      <c r="D27" s="207">
        <v>0</v>
      </c>
      <c r="E27" s="211">
        <f t="shared" si="8"/>
        <v>0</v>
      </c>
      <c r="F27" s="210">
        <v>0</v>
      </c>
      <c r="G27" s="207">
        <v>0</v>
      </c>
      <c r="H27" s="211">
        <f t="shared" si="9"/>
        <v>0</v>
      </c>
      <c r="I27" s="210">
        <v>0</v>
      </c>
      <c r="J27" s="207">
        <v>0</v>
      </c>
      <c r="K27" s="211">
        <f t="shared" si="10"/>
        <v>0</v>
      </c>
      <c r="L27" s="210">
        <v>0</v>
      </c>
      <c r="M27" s="207">
        <v>0</v>
      </c>
      <c r="N27" s="211">
        <f t="shared" si="11"/>
        <v>0</v>
      </c>
      <c r="O27" s="210">
        <v>0</v>
      </c>
      <c r="P27" s="207">
        <v>0</v>
      </c>
      <c r="Q27" s="211">
        <f t="shared" si="12"/>
        <v>0</v>
      </c>
      <c r="R27" s="210">
        <v>0</v>
      </c>
      <c r="S27" s="207">
        <v>0</v>
      </c>
      <c r="T27" s="211">
        <f t="shared" si="13"/>
        <v>0</v>
      </c>
      <c r="U27" s="210">
        <v>0</v>
      </c>
      <c r="V27" s="207">
        <v>0</v>
      </c>
      <c r="W27" s="211">
        <f t="shared" si="14"/>
        <v>0</v>
      </c>
      <c r="X27" s="211">
        <f t="shared" si="15"/>
        <v>0</v>
      </c>
    </row>
    <row r="28" spans="1:24" ht="15">
      <c r="A28" s="68">
        <v>20</v>
      </c>
      <c r="B28" s="56"/>
      <c r="C28" s="210">
        <v>0</v>
      </c>
      <c r="D28" s="207">
        <v>0</v>
      </c>
      <c r="E28" s="211">
        <f t="shared" si="8"/>
        <v>0</v>
      </c>
      <c r="F28" s="210">
        <v>0</v>
      </c>
      <c r="G28" s="207">
        <v>0</v>
      </c>
      <c r="H28" s="211">
        <f t="shared" si="9"/>
        <v>0</v>
      </c>
      <c r="I28" s="210">
        <v>0</v>
      </c>
      <c r="J28" s="207">
        <v>0</v>
      </c>
      <c r="K28" s="211">
        <f t="shared" si="10"/>
        <v>0</v>
      </c>
      <c r="L28" s="210">
        <v>0</v>
      </c>
      <c r="M28" s="207">
        <v>0</v>
      </c>
      <c r="N28" s="211">
        <f t="shared" si="11"/>
        <v>0</v>
      </c>
      <c r="O28" s="210">
        <v>0</v>
      </c>
      <c r="P28" s="207">
        <v>0</v>
      </c>
      <c r="Q28" s="211">
        <f t="shared" si="12"/>
        <v>0</v>
      </c>
      <c r="R28" s="210">
        <v>0</v>
      </c>
      <c r="S28" s="207">
        <v>0</v>
      </c>
      <c r="T28" s="211">
        <f t="shared" si="13"/>
        <v>0</v>
      </c>
      <c r="U28" s="210">
        <v>0</v>
      </c>
      <c r="V28" s="207">
        <v>0</v>
      </c>
      <c r="W28" s="211">
        <f t="shared" si="14"/>
        <v>0</v>
      </c>
      <c r="X28" s="211">
        <f t="shared" si="15"/>
        <v>0</v>
      </c>
    </row>
    <row r="29" spans="1:24" ht="15">
      <c r="A29" s="68">
        <v>21</v>
      </c>
      <c r="B29" s="56"/>
      <c r="C29" s="210">
        <v>0</v>
      </c>
      <c r="D29" s="207">
        <v>0</v>
      </c>
      <c r="E29" s="211">
        <f t="shared" si="8"/>
        <v>0</v>
      </c>
      <c r="F29" s="210">
        <v>0</v>
      </c>
      <c r="G29" s="207">
        <v>0</v>
      </c>
      <c r="H29" s="211">
        <f t="shared" si="9"/>
        <v>0</v>
      </c>
      <c r="I29" s="210">
        <v>0</v>
      </c>
      <c r="J29" s="207">
        <v>0</v>
      </c>
      <c r="K29" s="211">
        <f t="shared" si="10"/>
        <v>0</v>
      </c>
      <c r="L29" s="210">
        <v>0</v>
      </c>
      <c r="M29" s="207">
        <v>0</v>
      </c>
      <c r="N29" s="211">
        <f t="shared" si="11"/>
        <v>0</v>
      </c>
      <c r="O29" s="210">
        <v>0</v>
      </c>
      <c r="P29" s="207">
        <v>0</v>
      </c>
      <c r="Q29" s="211">
        <f t="shared" si="12"/>
        <v>0</v>
      </c>
      <c r="R29" s="210">
        <v>0</v>
      </c>
      <c r="S29" s="207">
        <v>0</v>
      </c>
      <c r="T29" s="211">
        <f t="shared" si="13"/>
        <v>0</v>
      </c>
      <c r="U29" s="210">
        <v>0</v>
      </c>
      <c r="V29" s="207">
        <v>0</v>
      </c>
      <c r="W29" s="211">
        <f t="shared" si="14"/>
        <v>0</v>
      </c>
      <c r="X29" s="211">
        <f t="shared" si="15"/>
        <v>0</v>
      </c>
    </row>
    <row r="30" spans="1:24" ht="15">
      <c r="A30" s="68">
        <v>22</v>
      </c>
      <c r="B30" s="56"/>
      <c r="C30" s="210">
        <v>0</v>
      </c>
      <c r="D30" s="207">
        <v>0</v>
      </c>
      <c r="E30" s="211">
        <f t="shared" si="8"/>
        <v>0</v>
      </c>
      <c r="F30" s="210">
        <v>0</v>
      </c>
      <c r="G30" s="207">
        <v>0</v>
      </c>
      <c r="H30" s="211">
        <f t="shared" si="9"/>
        <v>0</v>
      </c>
      <c r="I30" s="210">
        <v>0</v>
      </c>
      <c r="J30" s="207">
        <v>0</v>
      </c>
      <c r="K30" s="211">
        <f t="shared" si="10"/>
        <v>0</v>
      </c>
      <c r="L30" s="210">
        <v>0</v>
      </c>
      <c r="M30" s="207">
        <v>0</v>
      </c>
      <c r="N30" s="211">
        <f t="shared" si="11"/>
        <v>0</v>
      </c>
      <c r="O30" s="210">
        <v>0</v>
      </c>
      <c r="P30" s="207">
        <v>0</v>
      </c>
      <c r="Q30" s="211">
        <f t="shared" si="12"/>
        <v>0</v>
      </c>
      <c r="R30" s="210">
        <v>0</v>
      </c>
      <c r="S30" s="207">
        <v>0</v>
      </c>
      <c r="T30" s="211">
        <f t="shared" si="13"/>
        <v>0</v>
      </c>
      <c r="U30" s="210">
        <v>0</v>
      </c>
      <c r="V30" s="207">
        <v>0</v>
      </c>
      <c r="W30" s="211">
        <f t="shared" si="14"/>
        <v>0</v>
      </c>
      <c r="X30" s="211">
        <f t="shared" si="15"/>
        <v>0</v>
      </c>
    </row>
    <row r="31" spans="1:24" ht="15">
      <c r="A31" s="68">
        <v>23</v>
      </c>
      <c r="B31" s="56"/>
      <c r="C31" s="210">
        <v>0</v>
      </c>
      <c r="D31" s="207">
        <v>0</v>
      </c>
      <c r="E31" s="211">
        <f t="shared" si="8"/>
        <v>0</v>
      </c>
      <c r="F31" s="210">
        <v>0</v>
      </c>
      <c r="G31" s="207">
        <v>0</v>
      </c>
      <c r="H31" s="211">
        <f t="shared" si="9"/>
        <v>0</v>
      </c>
      <c r="I31" s="210">
        <v>0</v>
      </c>
      <c r="J31" s="207">
        <v>0</v>
      </c>
      <c r="K31" s="211">
        <f t="shared" si="10"/>
        <v>0</v>
      </c>
      <c r="L31" s="210">
        <v>0</v>
      </c>
      <c r="M31" s="207">
        <v>0</v>
      </c>
      <c r="N31" s="211">
        <f t="shared" si="11"/>
        <v>0</v>
      </c>
      <c r="O31" s="210">
        <v>0</v>
      </c>
      <c r="P31" s="207">
        <v>0</v>
      </c>
      <c r="Q31" s="211">
        <f t="shared" si="12"/>
        <v>0</v>
      </c>
      <c r="R31" s="210">
        <v>0</v>
      </c>
      <c r="S31" s="207">
        <v>0</v>
      </c>
      <c r="T31" s="211">
        <f t="shared" si="13"/>
        <v>0</v>
      </c>
      <c r="U31" s="210">
        <v>0</v>
      </c>
      <c r="V31" s="207">
        <v>0</v>
      </c>
      <c r="W31" s="211">
        <f t="shared" si="14"/>
        <v>0</v>
      </c>
      <c r="X31" s="211">
        <f t="shared" si="15"/>
        <v>0</v>
      </c>
    </row>
    <row r="32" spans="1:24" ht="15">
      <c r="A32" s="68">
        <v>24</v>
      </c>
      <c r="B32" s="56"/>
      <c r="C32" s="210">
        <v>0</v>
      </c>
      <c r="D32" s="207">
        <v>0</v>
      </c>
      <c r="E32" s="211">
        <f t="shared" si="8"/>
        <v>0</v>
      </c>
      <c r="F32" s="210">
        <v>0</v>
      </c>
      <c r="G32" s="207">
        <v>0</v>
      </c>
      <c r="H32" s="211">
        <f t="shared" si="9"/>
        <v>0</v>
      </c>
      <c r="I32" s="210">
        <v>0</v>
      </c>
      <c r="J32" s="207">
        <v>0</v>
      </c>
      <c r="K32" s="211">
        <f t="shared" si="10"/>
        <v>0</v>
      </c>
      <c r="L32" s="210">
        <v>0</v>
      </c>
      <c r="M32" s="207">
        <v>0</v>
      </c>
      <c r="N32" s="211">
        <f t="shared" si="11"/>
        <v>0</v>
      </c>
      <c r="O32" s="210">
        <v>0</v>
      </c>
      <c r="P32" s="207">
        <v>0</v>
      </c>
      <c r="Q32" s="211">
        <f t="shared" si="12"/>
        <v>0</v>
      </c>
      <c r="R32" s="210">
        <v>0</v>
      </c>
      <c r="S32" s="207">
        <v>0</v>
      </c>
      <c r="T32" s="211">
        <f t="shared" si="13"/>
        <v>0</v>
      </c>
      <c r="U32" s="210">
        <v>0</v>
      </c>
      <c r="V32" s="207">
        <v>0</v>
      </c>
      <c r="W32" s="211">
        <f t="shared" si="14"/>
        <v>0</v>
      </c>
      <c r="X32" s="211">
        <f t="shared" si="15"/>
        <v>0</v>
      </c>
    </row>
    <row r="33" spans="1:24" ht="15">
      <c r="A33" s="68">
        <v>25</v>
      </c>
      <c r="B33" s="56"/>
      <c r="C33" s="210">
        <v>0</v>
      </c>
      <c r="D33" s="207">
        <v>0</v>
      </c>
      <c r="E33" s="211">
        <f t="shared" si="8"/>
        <v>0</v>
      </c>
      <c r="F33" s="210">
        <v>0</v>
      </c>
      <c r="G33" s="207">
        <v>0</v>
      </c>
      <c r="H33" s="211">
        <f t="shared" si="9"/>
        <v>0</v>
      </c>
      <c r="I33" s="210">
        <v>0</v>
      </c>
      <c r="J33" s="207">
        <v>0</v>
      </c>
      <c r="K33" s="211">
        <f t="shared" si="10"/>
        <v>0</v>
      </c>
      <c r="L33" s="210">
        <v>0</v>
      </c>
      <c r="M33" s="207">
        <v>0</v>
      </c>
      <c r="N33" s="211">
        <f t="shared" si="11"/>
        <v>0</v>
      </c>
      <c r="O33" s="210">
        <v>0</v>
      </c>
      <c r="P33" s="207">
        <v>0</v>
      </c>
      <c r="Q33" s="211">
        <f t="shared" si="12"/>
        <v>0</v>
      </c>
      <c r="R33" s="210">
        <v>0</v>
      </c>
      <c r="S33" s="207">
        <v>0</v>
      </c>
      <c r="T33" s="211">
        <f t="shared" si="13"/>
        <v>0</v>
      </c>
      <c r="U33" s="210">
        <v>0</v>
      </c>
      <c r="V33" s="207">
        <v>0</v>
      </c>
      <c r="W33" s="211">
        <f t="shared" si="14"/>
        <v>0</v>
      </c>
      <c r="X33" s="211">
        <f t="shared" si="15"/>
        <v>0</v>
      </c>
    </row>
    <row r="34" spans="1:24" ht="15">
      <c r="A34" s="68">
        <v>26</v>
      </c>
      <c r="B34" s="56"/>
      <c r="C34" s="210">
        <v>0</v>
      </c>
      <c r="D34" s="207">
        <v>0</v>
      </c>
      <c r="E34" s="211">
        <f t="shared" si="8"/>
        <v>0</v>
      </c>
      <c r="F34" s="210">
        <v>0</v>
      </c>
      <c r="G34" s="207">
        <v>0</v>
      </c>
      <c r="H34" s="211">
        <f t="shared" si="9"/>
        <v>0</v>
      </c>
      <c r="I34" s="210">
        <v>0</v>
      </c>
      <c r="J34" s="207">
        <v>0</v>
      </c>
      <c r="K34" s="211">
        <f t="shared" si="10"/>
        <v>0</v>
      </c>
      <c r="L34" s="210">
        <v>0</v>
      </c>
      <c r="M34" s="207">
        <v>0</v>
      </c>
      <c r="N34" s="211">
        <f t="shared" si="11"/>
        <v>0</v>
      </c>
      <c r="O34" s="210">
        <v>0</v>
      </c>
      <c r="P34" s="207">
        <v>0</v>
      </c>
      <c r="Q34" s="211">
        <f t="shared" si="12"/>
        <v>0</v>
      </c>
      <c r="R34" s="210">
        <v>0</v>
      </c>
      <c r="S34" s="207">
        <v>0</v>
      </c>
      <c r="T34" s="211">
        <f t="shared" si="13"/>
        <v>0</v>
      </c>
      <c r="U34" s="210">
        <v>0</v>
      </c>
      <c r="V34" s="207">
        <v>0</v>
      </c>
      <c r="W34" s="211">
        <f t="shared" si="14"/>
        <v>0</v>
      </c>
      <c r="X34" s="211">
        <f t="shared" si="15"/>
        <v>0</v>
      </c>
    </row>
    <row r="35" spans="1:24" ht="15">
      <c r="A35" s="77">
        <v>27</v>
      </c>
      <c r="B35" s="56"/>
      <c r="C35" s="210">
        <v>0</v>
      </c>
      <c r="D35" s="207">
        <v>0</v>
      </c>
      <c r="E35" s="211">
        <f t="shared" si="8"/>
        <v>0</v>
      </c>
      <c r="F35" s="210">
        <v>0</v>
      </c>
      <c r="G35" s="207">
        <v>0</v>
      </c>
      <c r="H35" s="211">
        <f t="shared" si="9"/>
        <v>0</v>
      </c>
      <c r="I35" s="210">
        <v>0</v>
      </c>
      <c r="J35" s="207">
        <v>0</v>
      </c>
      <c r="K35" s="211">
        <f t="shared" si="10"/>
        <v>0</v>
      </c>
      <c r="L35" s="210">
        <v>0</v>
      </c>
      <c r="M35" s="207">
        <v>0</v>
      </c>
      <c r="N35" s="211">
        <f t="shared" si="11"/>
        <v>0</v>
      </c>
      <c r="O35" s="210">
        <v>0</v>
      </c>
      <c r="P35" s="207">
        <v>0</v>
      </c>
      <c r="Q35" s="211">
        <f t="shared" si="12"/>
        <v>0</v>
      </c>
      <c r="R35" s="210">
        <v>0</v>
      </c>
      <c r="S35" s="207">
        <v>0</v>
      </c>
      <c r="T35" s="211">
        <f t="shared" si="13"/>
        <v>0</v>
      </c>
      <c r="U35" s="210">
        <v>0</v>
      </c>
      <c r="V35" s="207">
        <v>0</v>
      </c>
      <c r="W35" s="211">
        <f t="shared" si="14"/>
        <v>0</v>
      </c>
      <c r="X35" s="211">
        <f t="shared" si="15"/>
        <v>0</v>
      </c>
    </row>
    <row r="36" spans="1:24" ht="15">
      <c r="A36" s="68">
        <v>28</v>
      </c>
      <c r="B36" s="56"/>
      <c r="C36" s="210">
        <v>0</v>
      </c>
      <c r="D36" s="207">
        <v>0</v>
      </c>
      <c r="E36" s="211">
        <f t="shared" si="8"/>
        <v>0</v>
      </c>
      <c r="F36" s="210">
        <v>0</v>
      </c>
      <c r="G36" s="207">
        <v>0</v>
      </c>
      <c r="H36" s="211">
        <f t="shared" si="9"/>
        <v>0</v>
      </c>
      <c r="I36" s="210">
        <v>0</v>
      </c>
      <c r="J36" s="207">
        <v>0</v>
      </c>
      <c r="K36" s="211">
        <f t="shared" si="10"/>
        <v>0</v>
      </c>
      <c r="L36" s="210">
        <v>0</v>
      </c>
      <c r="M36" s="207">
        <v>0</v>
      </c>
      <c r="N36" s="211">
        <f t="shared" si="11"/>
        <v>0</v>
      </c>
      <c r="O36" s="210">
        <v>0</v>
      </c>
      <c r="P36" s="207">
        <v>0</v>
      </c>
      <c r="Q36" s="211">
        <f t="shared" si="12"/>
        <v>0</v>
      </c>
      <c r="R36" s="210">
        <v>0</v>
      </c>
      <c r="S36" s="207">
        <v>0</v>
      </c>
      <c r="T36" s="211">
        <f t="shared" si="13"/>
        <v>0</v>
      </c>
      <c r="U36" s="210">
        <v>0</v>
      </c>
      <c r="V36" s="207">
        <v>0</v>
      </c>
      <c r="W36" s="211">
        <f t="shared" si="14"/>
        <v>0</v>
      </c>
      <c r="X36" s="211">
        <f t="shared" si="15"/>
        <v>0</v>
      </c>
    </row>
    <row r="37" spans="1:24" ht="15">
      <c r="A37" s="68">
        <v>29</v>
      </c>
      <c r="B37" s="56"/>
      <c r="C37" s="210">
        <v>0</v>
      </c>
      <c r="D37" s="207">
        <v>0</v>
      </c>
      <c r="E37" s="211">
        <f t="shared" si="8"/>
        <v>0</v>
      </c>
      <c r="F37" s="210">
        <v>0</v>
      </c>
      <c r="G37" s="207">
        <v>0</v>
      </c>
      <c r="H37" s="211">
        <f t="shared" si="9"/>
        <v>0</v>
      </c>
      <c r="I37" s="210">
        <v>0</v>
      </c>
      <c r="J37" s="207">
        <v>0</v>
      </c>
      <c r="K37" s="211">
        <f t="shared" si="10"/>
        <v>0</v>
      </c>
      <c r="L37" s="210">
        <v>0</v>
      </c>
      <c r="M37" s="207">
        <v>0</v>
      </c>
      <c r="N37" s="211">
        <f t="shared" si="11"/>
        <v>0</v>
      </c>
      <c r="O37" s="210">
        <v>0</v>
      </c>
      <c r="P37" s="207">
        <v>0</v>
      </c>
      <c r="Q37" s="211">
        <f t="shared" si="12"/>
        <v>0</v>
      </c>
      <c r="R37" s="210">
        <v>0</v>
      </c>
      <c r="S37" s="207">
        <v>0</v>
      </c>
      <c r="T37" s="211">
        <f t="shared" si="13"/>
        <v>0</v>
      </c>
      <c r="U37" s="210">
        <v>0</v>
      </c>
      <c r="V37" s="207">
        <v>0</v>
      </c>
      <c r="W37" s="211">
        <f t="shared" si="14"/>
        <v>0</v>
      </c>
      <c r="X37" s="211">
        <f t="shared" si="15"/>
        <v>0</v>
      </c>
    </row>
    <row r="38" spans="1:24" ht="15">
      <c r="A38" s="83">
        <v>30</v>
      </c>
      <c r="B38" s="67"/>
      <c r="C38" s="213">
        <v>0</v>
      </c>
      <c r="D38" s="214">
        <v>0</v>
      </c>
      <c r="E38" s="211">
        <f t="shared" si="8"/>
        <v>0</v>
      </c>
      <c r="F38" s="213">
        <v>0</v>
      </c>
      <c r="G38" s="214">
        <v>0</v>
      </c>
      <c r="H38" s="211">
        <f t="shared" si="9"/>
        <v>0</v>
      </c>
      <c r="I38" s="213">
        <v>0</v>
      </c>
      <c r="J38" s="214">
        <v>0</v>
      </c>
      <c r="K38" s="211">
        <f t="shared" si="10"/>
        <v>0</v>
      </c>
      <c r="L38" s="213">
        <v>0</v>
      </c>
      <c r="M38" s="214">
        <v>0</v>
      </c>
      <c r="N38" s="211">
        <f t="shared" si="11"/>
        <v>0</v>
      </c>
      <c r="O38" s="213">
        <v>0</v>
      </c>
      <c r="P38" s="214">
        <v>0</v>
      </c>
      <c r="Q38" s="211">
        <f t="shared" si="12"/>
        <v>0</v>
      </c>
      <c r="R38" s="213">
        <v>0</v>
      </c>
      <c r="S38" s="214">
        <v>0</v>
      </c>
      <c r="T38" s="211">
        <f t="shared" si="13"/>
        <v>0</v>
      </c>
      <c r="U38" s="213">
        <v>0</v>
      </c>
      <c r="V38" s="214">
        <v>0</v>
      </c>
      <c r="W38" s="211">
        <f t="shared" si="14"/>
        <v>0</v>
      </c>
      <c r="X38" s="211">
        <f t="shared" si="15"/>
        <v>0</v>
      </c>
    </row>
    <row r="39" spans="1:24" ht="15">
      <c r="A39" s="56"/>
      <c r="B39" s="130" t="s">
        <v>58</v>
      </c>
      <c r="C39" s="56"/>
      <c r="D39" s="78"/>
      <c r="E39" s="208">
        <f>SUM(E9:E38)</f>
        <v>0</v>
      </c>
      <c r="F39" s="56"/>
      <c r="G39" s="78"/>
      <c r="H39" s="208">
        <f>SUM(H9:H38)</f>
        <v>0</v>
      </c>
      <c r="I39" s="56"/>
      <c r="J39" s="78"/>
      <c r="K39" s="208">
        <f>SUM(K9:K38)</f>
        <v>0</v>
      </c>
      <c r="L39" s="56"/>
      <c r="M39" s="78"/>
      <c r="N39" s="208">
        <f>SUM(N9:N38)</f>
        <v>0</v>
      </c>
      <c r="O39" s="56"/>
      <c r="P39" s="78"/>
      <c r="Q39" s="208">
        <f>SUM(Q9:Q38)</f>
        <v>0</v>
      </c>
      <c r="R39" s="56"/>
      <c r="S39" s="78"/>
      <c r="T39" s="208">
        <f>SUM(T9:T38)</f>
        <v>0</v>
      </c>
      <c r="U39" s="56"/>
      <c r="V39" s="78"/>
      <c r="W39" s="208">
        <f>SUM(W9:W38)</f>
        <v>0</v>
      </c>
      <c r="X39" s="208">
        <f t="shared" si="15"/>
        <v>0</v>
      </c>
    </row>
    <row r="40" spans="1:24" ht="15">
      <c r="A40" s="56"/>
      <c r="B40" s="78"/>
      <c r="C40" s="56"/>
      <c r="D40" s="78"/>
      <c r="E40" s="254"/>
      <c r="F40" s="56"/>
      <c r="G40" s="78"/>
      <c r="H40" s="254"/>
      <c r="I40" s="56"/>
      <c r="J40" s="78"/>
      <c r="K40" s="254"/>
      <c r="L40" s="56"/>
      <c r="M40" s="78"/>
      <c r="N40" s="254"/>
      <c r="O40" s="56"/>
      <c r="P40" s="78"/>
      <c r="Q40" s="254"/>
      <c r="R40" s="56"/>
      <c r="S40" s="78"/>
      <c r="T40" s="254"/>
      <c r="U40" s="56"/>
      <c r="V40" s="78"/>
      <c r="W40" s="254"/>
      <c r="X40" s="254"/>
    </row>
    <row r="41" spans="1:24">
      <c r="B41" s="8"/>
      <c r="D41" s="8"/>
      <c r="E41" s="42"/>
      <c r="G41" s="8"/>
      <c r="H41" s="42"/>
      <c r="J41" s="8"/>
      <c r="K41" s="42"/>
      <c r="M41" s="8"/>
      <c r="N41" s="42"/>
      <c r="P41" s="8"/>
      <c r="Q41" s="42"/>
      <c r="S41" s="8"/>
      <c r="T41" s="42"/>
      <c r="V41" s="8"/>
      <c r="W41" s="42"/>
      <c r="X41" s="42"/>
    </row>
    <row r="42" spans="1:24">
      <c r="B42" s="5"/>
      <c r="D42" s="8"/>
      <c r="E42" s="8"/>
      <c r="F42" s="8"/>
      <c r="G42" s="8"/>
    </row>
    <row r="43" spans="1:24" ht="15">
      <c r="B43" s="189" t="s">
        <v>186</v>
      </c>
      <c r="C43" s="27"/>
      <c r="D43" s="27"/>
      <c r="E43" s="27"/>
      <c r="F43" s="28"/>
    </row>
    <row r="44" spans="1:24" ht="15">
      <c r="B44" s="255" t="s">
        <v>187</v>
      </c>
      <c r="C44" s="26"/>
      <c r="D44" s="26"/>
      <c r="E44" s="26"/>
      <c r="F44" s="102"/>
    </row>
  </sheetData>
  <phoneticPr fontId="0" type="noConversion"/>
  <pageMargins left="0.25" right="0.25" top="0.7" bottom="0" header="0" footer="0.25"/>
  <pageSetup scale="84" fitToWidth="2" orientation="landscape" blackAndWhite="1" horizontalDpi="4294967292" r:id="rId1"/>
  <headerFooter alignWithMargins="0">
    <oddHeader>&amp;L&amp;24&amp;USUMMARY OF OTHER DIRECT COSTS</oddHeader>
    <oddFooter>Page &amp;P</oddFooter>
  </headerFooter>
  <rowBreaks count="1" manualBreakCount="1">
    <brk id="1" max="65535"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INSTRUCTIONS</vt:lpstr>
      <vt:lpstr>SUMMARY</vt:lpstr>
      <vt:lpstr>LABOR - Percent of Effort</vt:lpstr>
      <vt:lpstr>LABOR - Hourly</vt:lpstr>
      <vt:lpstr>Materials</vt:lpstr>
      <vt:lpstr>Travel</vt:lpstr>
      <vt:lpstr>Equipment</vt:lpstr>
      <vt:lpstr>Consultants</vt:lpstr>
      <vt:lpstr>Other Direct</vt:lpstr>
      <vt:lpstr>Patient Care</vt:lpstr>
      <vt:lpstr>Subcontracts</vt:lpstr>
      <vt:lpstr>Equipment!Print_Area</vt:lpstr>
      <vt:lpstr>'Other Direct'!Print_Area</vt:lpstr>
      <vt:lpstr>'Patient Care'!Print_Area</vt:lpstr>
      <vt:lpstr>SUMMARY!Print_Area</vt:lpstr>
      <vt:lpstr>Equipment!Print_Titles</vt:lpstr>
      <vt:lpstr>'LABOR - Hourly'!Print_Titles</vt:lpstr>
      <vt:lpstr>'LABOR - Percent of Effort'!Print_Titles</vt:lpstr>
      <vt:lpstr>Materials!Print_Titles</vt:lpstr>
      <vt:lpstr>'Other Direct'!Print_Titles</vt:lpstr>
      <vt:lpstr>'Patient Care'!Print_Titles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Business Proposal Template</dc:title>
  <dc:subject>Contract Business Proposal Template</dc:subject>
  <dc:creator>NIH\OD\OALM\OAMP\DFAS</dc:creator>
  <dc:description>508 Compliant 1/2/2013 &amp; 8/18/15</dc:description>
  <cp:lastModifiedBy>Kaminski, Sue (NIH/OD) [E]</cp:lastModifiedBy>
  <cp:lastPrinted>2015-08-18T15:07:01Z</cp:lastPrinted>
  <dcterms:created xsi:type="dcterms:W3CDTF">1998-01-06T16:50:06Z</dcterms:created>
  <dcterms:modified xsi:type="dcterms:W3CDTF">2015-08-18T16:25:22Z</dcterms:modified>
</cp:coreProperties>
</file>